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3117"/>
  <workbookPr showInkAnnotation="0" codeName="ThisWorkbook" autoCompressPictures="0"/>
  <bookViews>
    <workbookView showSheetTabs="0" xWindow="0" yWindow="0" windowWidth="33600" windowHeight="19640" tabRatio="500"/>
  </bookViews>
  <sheets>
    <sheet name="About this file" sheetId="4" r:id="rId1"/>
    <sheet name="About Climate Interactive" sheetId="6" r:id="rId2"/>
    <sheet name="Years in Perspective" sheetId="5" r:id="rId3"/>
    <sheet name="Graphic" sheetId="2" r:id="rId4"/>
  </sheets>
  <definedNames>
    <definedName name="_xlnm.Print_Area" localSheetId="3">Graphic!$G$4:$CM$33</definedName>
    <definedName name="_xlnm.Print_Area" localSheetId="2">'Years in Perspective'!$A$3:$S$30</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30" i="5" l="1"/>
  <c r="S30" i="5"/>
  <c r="D28" i="5"/>
  <c r="S28" i="5"/>
  <c r="S26" i="5"/>
  <c r="D21" i="2"/>
  <c r="E21" i="2"/>
  <c r="D22" i="5"/>
  <c r="S22" i="5"/>
  <c r="P30" i="5"/>
  <c r="P28" i="5"/>
  <c r="P26" i="5"/>
  <c r="P22" i="5"/>
  <c r="M30" i="5"/>
  <c r="M28" i="5"/>
  <c r="M26" i="5"/>
  <c r="M22" i="5"/>
  <c r="J30" i="5"/>
  <c r="J28" i="5"/>
  <c r="J26" i="5"/>
  <c r="J22" i="5"/>
  <c r="G30" i="5"/>
  <c r="G28" i="5"/>
  <c r="G26" i="5"/>
  <c r="G22" i="5"/>
  <c r="D26" i="5"/>
  <c r="A26" i="5"/>
  <c r="A30" i="5"/>
  <c r="A28" i="5"/>
  <c r="D23" i="2"/>
  <c r="E23" i="2"/>
  <c r="D24" i="5"/>
  <c r="G24" i="5"/>
  <c r="D19" i="2"/>
  <c r="E19" i="2"/>
  <c r="D20" i="5"/>
  <c r="G20" i="5"/>
  <c r="D17" i="2"/>
  <c r="E17" i="2"/>
  <c r="D18" i="5"/>
  <c r="G18" i="5"/>
  <c r="D15" i="2"/>
  <c r="E15" i="2"/>
  <c r="D16" i="5"/>
  <c r="G16" i="5"/>
  <c r="D13" i="2"/>
  <c r="E13" i="2"/>
  <c r="D14" i="5"/>
  <c r="G14" i="5"/>
  <c r="D11" i="2"/>
  <c r="E11" i="2"/>
  <c r="D12" i="5"/>
  <c r="G12" i="5"/>
  <c r="D9" i="2"/>
  <c r="E9" i="2"/>
  <c r="D10" i="5"/>
  <c r="G10" i="5"/>
  <c r="D7" i="2"/>
  <c r="E7" i="2"/>
  <c r="D8" i="5"/>
  <c r="G8" i="5"/>
  <c r="C24" i="5"/>
  <c r="F24" i="5"/>
  <c r="C22" i="5"/>
  <c r="F22" i="5"/>
  <c r="C20" i="5"/>
  <c r="F20" i="5"/>
  <c r="C18" i="5"/>
  <c r="F18" i="5"/>
  <c r="C16" i="5"/>
  <c r="F16" i="5"/>
  <c r="C14" i="5"/>
  <c r="F14" i="5"/>
  <c r="C12" i="5"/>
  <c r="F12" i="5"/>
  <c r="C10" i="5"/>
  <c r="F10" i="5"/>
  <c r="C8" i="5"/>
  <c r="F8" i="5"/>
  <c r="M24" i="5"/>
  <c r="L24" i="5"/>
  <c r="J24" i="5"/>
  <c r="J20" i="5"/>
  <c r="J18" i="5"/>
  <c r="J16" i="5"/>
  <c r="J14" i="5"/>
  <c r="J12" i="5"/>
  <c r="J10" i="5"/>
  <c r="J8" i="5"/>
  <c r="D5" i="2"/>
  <c r="E5" i="2"/>
  <c r="D6" i="5"/>
  <c r="J6" i="5"/>
  <c r="G6" i="5"/>
  <c r="C6" i="5"/>
  <c r="F6" i="5"/>
  <c r="S24" i="5"/>
  <c r="R24" i="5"/>
  <c r="R22" i="5"/>
  <c r="S20" i="5"/>
  <c r="R20" i="5"/>
  <c r="S18" i="5"/>
  <c r="R18" i="5"/>
  <c r="S16" i="5"/>
  <c r="R16" i="5"/>
  <c r="S14" i="5"/>
  <c r="R14" i="5"/>
  <c r="S12" i="5"/>
  <c r="R12" i="5"/>
  <c r="S10" i="5"/>
  <c r="R10" i="5"/>
  <c r="S8" i="5"/>
  <c r="R8" i="5"/>
  <c r="S6" i="5"/>
  <c r="R6" i="5"/>
  <c r="P24" i="5"/>
  <c r="O24" i="5"/>
  <c r="O22" i="5"/>
  <c r="P20" i="5"/>
  <c r="O20" i="5"/>
  <c r="P18" i="5"/>
  <c r="O18" i="5"/>
  <c r="P16" i="5"/>
  <c r="O16" i="5"/>
  <c r="P14" i="5"/>
  <c r="O14" i="5"/>
  <c r="P12" i="5"/>
  <c r="O12" i="5"/>
  <c r="P10" i="5"/>
  <c r="O10" i="5"/>
  <c r="P8" i="5"/>
  <c r="O8" i="5"/>
  <c r="P6" i="5"/>
  <c r="L22" i="5"/>
  <c r="M20" i="5"/>
  <c r="L20" i="5"/>
  <c r="M18" i="5"/>
  <c r="L18" i="5"/>
  <c r="M16" i="5"/>
  <c r="L16" i="5"/>
  <c r="M14" i="5"/>
  <c r="L14" i="5"/>
  <c r="M12" i="5"/>
  <c r="L12" i="5"/>
  <c r="M10" i="5"/>
  <c r="L10" i="5"/>
  <c r="M8" i="5"/>
  <c r="L8" i="5"/>
  <c r="O6" i="5"/>
  <c r="M6" i="5"/>
  <c r="L6" i="5"/>
  <c r="G4" i="2"/>
  <c r="I6" i="5"/>
  <c r="I8" i="5"/>
  <c r="I10" i="5"/>
  <c r="I12" i="5"/>
  <c r="I14" i="5"/>
  <c r="I16" i="5"/>
  <c r="I18" i="5"/>
  <c r="I20" i="5"/>
  <c r="I22" i="5"/>
  <c r="I24" i="5"/>
  <c r="I3" i="5"/>
  <c r="L3" i="5"/>
  <c r="J6" i="2"/>
  <c r="K6" i="2"/>
  <c r="L6" i="2"/>
  <c r="M6" i="2"/>
  <c r="N6" i="2"/>
  <c r="O6" i="2"/>
  <c r="P6" i="2"/>
  <c r="Q6" i="2"/>
  <c r="R6" i="2"/>
  <c r="S6" i="2"/>
  <c r="T6" i="2"/>
  <c r="U6" i="2"/>
  <c r="V6" i="2"/>
  <c r="W6" i="2"/>
  <c r="X6" i="2"/>
  <c r="Y6" i="2"/>
  <c r="Z6" i="2"/>
  <c r="AA6" i="2"/>
  <c r="AB6" i="2"/>
  <c r="AC6" i="2"/>
  <c r="AD6" i="2"/>
  <c r="AE6" i="2"/>
  <c r="AF6" i="2"/>
  <c r="AG6" i="2"/>
  <c r="AH6" i="2"/>
  <c r="AI6" i="2"/>
  <c r="AJ6" i="2"/>
  <c r="AK6" i="2"/>
  <c r="AL6" i="2"/>
  <c r="AM6" i="2"/>
  <c r="AN6" i="2"/>
  <c r="AO6" i="2"/>
  <c r="AP6" i="2"/>
  <c r="AQ6" i="2"/>
  <c r="AR6" i="2"/>
  <c r="AS6" i="2"/>
  <c r="AT6" i="2"/>
  <c r="AU6" i="2"/>
  <c r="AV6" i="2"/>
  <c r="AW6" i="2"/>
  <c r="AX6" i="2"/>
  <c r="AY6" i="2"/>
  <c r="AZ6" i="2"/>
  <c r="BA6" i="2"/>
  <c r="BB6" i="2"/>
  <c r="BC6" i="2"/>
  <c r="BD6" i="2"/>
  <c r="BE6" i="2"/>
  <c r="BF6" i="2"/>
  <c r="BG6" i="2"/>
  <c r="BH6" i="2"/>
  <c r="BI6" i="2"/>
  <c r="BJ6" i="2"/>
  <c r="BK6" i="2"/>
  <c r="BL6" i="2"/>
  <c r="BM6" i="2"/>
  <c r="BN6" i="2"/>
  <c r="BO6" i="2"/>
  <c r="BP6" i="2"/>
  <c r="BQ6" i="2"/>
  <c r="BR6" i="2"/>
  <c r="BS6" i="2"/>
  <c r="BT6" i="2"/>
  <c r="BU6" i="2"/>
  <c r="BV6" i="2"/>
  <c r="BW6" i="2"/>
  <c r="BX6" i="2"/>
  <c r="BY6" i="2"/>
  <c r="BZ6" i="2"/>
  <c r="CA6" i="2"/>
  <c r="CB6" i="2"/>
  <c r="CC6" i="2"/>
  <c r="CD6" i="2"/>
  <c r="CE6" i="2"/>
  <c r="CF6" i="2"/>
  <c r="CG6" i="2"/>
  <c r="CH6" i="2"/>
  <c r="CI6" i="2"/>
  <c r="CJ6" i="2"/>
  <c r="CK6" i="2"/>
  <c r="J7" i="2"/>
  <c r="K7" i="2"/>
  <c r="L7" i="2"/>
  <c r="M7" i="2"/>
  <c r="N7" i="2"/>
  <c r="O7" i="2"/>
  <c r="P7" i="2"/>
  <c r="Q7" i="2"/>
  <c r="R7" i="2"/>
  <c r="S7" i="2"/>
  <c r="T7" i="2"/>
  <c r="U7" i="2"/>
  <c r="V7" i="2"/>
  <c r="W7" i="2"/>
  <c r="X7" i="2"/>
  <c r="Y7" i="2"/>
  <c r="Z7" i="2"/>
  <c r="AA7" i="2"/>
  <c r="AB7" i="2"/>
  <c r="AC7" i="2"/>
  <c r="AD7" i="2"/>
  <c r="AE7" i="2"/>
  <c r="AF7" i="2"/>
  <c r="AG7" i="2"/>
  <c r="AH7" i="2"/>
  <c r="AI7" i="2"/>
  <c r="AJ7" i="2"/>
  <c r="AK7" i="2"/>
  <c r="AL7" i="2"/>
  <c r="AM7" i="2"/>
  <c r="AN7" i="2"/>
  <c r="AO7" i="2"/>
  <c r="AP7" i="2"/>
  <c r="AQ7" i="2"/>
  <c r="AR7" i="2"/>
  <c r="AS7" i="2"/>
  <c r="AT7" i="2"/>
  <c r="AU7" i="2"/>
  <c r="AV7" i="2"/>
  <c r="AW7" i="2"/>
  <c r="AX7" i="2"/>
  <c r="AY7" i="2"/>
  <c r="AZ7" i="2"/>
  <c r="BA7" i="2"/>
  <c r="BB7" i="2"/>
  <c r="BC7" i="2"/>
  <c r="BD7" i="2"/>
  <c r="BE7" i="2"/>
  <c r="BF7" i="2"/>
  <c r="BG7" i="2"/>
  <c r="BH7" i="2"/>
  <c r="BI7" i="2"/>
  <c r="BJ7" i="2"/>
  <c r="BK7" i="2"/>
  <c r="BL7" i="2"/>
  <c r="BM7" i="2"/>
  <c r="BN7" i="2"/>
  <c r="BO7" i="2"/>
  <c r="BP7" i="2"/>
  <c r="BQ7" i="2"/>
  <c r="BR7" i="2"/>
  <c r="BS7" i="2"/>
  <c r="BT7" i="2"/>
  <c r="BU7" i="2"/>
  <c r="BV7" i="2"/>
  <c r="BW7" i="2"/>
  <c r="BX7" i="2"/>
  <c r="BY7" i="2"/>
  <c r="BZ7" i="2"/>
  <c r="CA7" i="2"/>
  <c r="CB7" i="2"/>
  <c r="CC7" i="2"/>
  <c r="CD7" i="2"/>
  <c r="CE7" i="2"/>
  <c r="CF7" i="2"/>
  <c r="CG7" i="2"/>
  <c r="CH7" i="2"/>
  <c r="CI7" i="2"/>
  <c r="CJ7" i="2"/>
  <c r="CK7" i="2"/>
  <c r="J8" i="2"/>
  <c r="K8" i="2"/>
  <c r="L8" i="2"/>
  <c r="M8" i="2"/>
  <c r="N8" i="2"/>
  <c r="O8" i="2"/>
  <c r="P8" i="2"/>
  <c r="Q8" i="2"/>
  <c r="R8" i="2"/>
  <c r="S8" i="2"/>
  <c r="T8" i="2"/>
  <c r="U8" i="2"/>
  <c r="V8" i="2"/>
  <c r="W8" i="2"/>
  <c r="X8" i="2"/>
  <c r="Y8" i="2"/>
  <c r="Z8" i="2"/>
  <c r="AA8" i="2"/>
  <c r="AB8" i="2"/>
  <c r="AC8" i="2"/>
  <c r="AD8" i="2"/>
  <c r="AE8" i="2"/>
  <c r="AF8" i="2"/>
  <c r="AG8" i="2"/>
  <c r="AH8" i="2"/>
  <c r="AI8" i="2"/>
  <c r="AJ8" i="2"/>
  <c r="AK8" i="2"/>
  <c r="AL8" i="2"/>
  <c r="AM8" i="2"/>
  <c r="AN8" i="2"/>
  <c r="AO8" i="2"/>
  <c r="AP8" i="2"/>
  <c r="AQ8" i="2"/>
  <c r="AR8" i="2"/>
  <c r="AS8" i="2"/>
  <c r="AT8" i="2"/>
  <c r="AU8" i="2"/>
  <c r="AV8" i="2"/>
  <c r="AW8" i="2"/>
  <c r="AX8" i="2"/>
  <c r="AY8" i="2"/>
  <c r="AZ8" i="2"/>
  <c r="BA8" i="2"/>
  <c r="BB8" i="2"/>
  <c r="BC8" i="2"/>
  <c r="BD8" i="2"/>
  <c r="BE8" i="2"/>
  <c r="BF8" i="2"/>
  <c r="BG8" i="2"/>
  <c r="BH8" i="2"/>
  <c r="BI8" i="2"/>
  <c r="BJ8" i="2"/>
  <c r="BK8" i="2"/>
  <c r="BL8" i="2"/>
  <c r="BM8" i="2"/>
  <c r="BN8" i="2"/>
  <c r="BO8" i="2"/>
  <c r="BP8" i="2"/>
  <c r="BQ8" i="2"/>
  <c r="BR8" i="2"/>
  <c r="BS8" i="2"/>
  <c r="BT8" i="2"/>
  <c r="BU8" i="2"/>
  <c r="BV8" i="2"/>
  <c r="BW8" i="2"/>
  <c r="BX8" i="2"/>
  <c r="BY8" i="2"/>
  <c r="BZ8" i="2"/>
  <c r="CA8" i="2"/>
  <c r="CB8" i="2"/>
  <c r="CC8" i="2"/>
  <c r="CD8" i="2"/>
  <c r="CE8" i="2"/>
  <c r="CF8" i="2"/>
  <c r="CG8" i="2"/>
  <c r="CH8" i="2"/>
  <c r="CI8" i="2"/>
  <c r="CJ8" i="2"/>
  <c r="CK8" i="2"/>
  <c r="J9" i="2"/>
  <c r="K9" i="2"/>
  <c r="L9" i="2"/>
  <c r="M9" i="2"/>
  <c r="N9" i="2"/>
  <c r="O9" i="2"/>
  <c r="P9" i="2"/>
  <c r="Q9" i="2"/>
  <c r="R9" i="2"/>
  <c r="S9" i="2"/>
  <c r="T9" i="2"/>
  <c r="U9" i="2"/>
  <c r="V9" i="2"/>
  <c r="W9" i="2"/>
  <c r="X9" i="2"/>
  <c r="Y9" i="2"/>
  <c r="Z9" i="2"/>
  <c r="AA9" i="2"/>
  <c r="AB9" i="2"/>
  <c r="AC9" i="2"/>
  <c r="AD9" i="2"/>
  <c r="AE9" i="2"/>
  <c r="AF9" i="2"/>
  <c r="AG9" i="2"/>
  <c r="AH9" i="2"/>
  <c r="AI9" i="2"/>
  <c r="AJ9" i="2"/>
  <c r="AK9" i="2"/>
  <c r="AL9" i="2"/>
  <c r="AM9" i="2"/>
  <c r="AN9" i="2"/>
  <c r="AO9" i="2"/>
  <c r="AP9" i="2"/>
  <c r="AQ9" i="2"/>
  <c r="AR9" i="2"/>
  <c r="AS9" i="2"/>
  <c r="AT9" i="2"/>
  <c r="AU9" i="2"/>
  <c r="AV9" i="2"/>
  <c r="AW9" i="2"/>
  <c r="AX9" i="2"/>
  <c r="AY9" i="2"/>
  <c r="AZ9" i="2"/>
  <c r="BA9" i="2"/>
  <c r="BB9" i="2"/>
  <c r="BC9" i="2"/>
  <c r="BD9" i="2"/>
  <c r="BE9" i="2"/>
  <c r="BF9" i="2"/>
  <c r="BG9" i="2"/>
  <c r="BH9" i="2"/>
  <c r="BI9" i="2"/>
  <c r="BJ9" i="2"/>
  <c r="BK9" i="2"/>
  <c r="BL9" i="2"/>
  <c r="BM9" i="2"/>
  <c r="BN9" i="2"/>
  <c r="BO9" i="2"/>
  <c r="BP9" i="2"/>
  <c r="BQ9" i="2"/>
  <c r="BR9" i="2"/>
  <c r="BS9" i="2"/>
  <c r="BT9" i="2"/>
  <c r="BU9" i="2"/>
  <c r="BV9" i="2"/>
  <c r="BW9" i="2"/>
  <c r="BX9" i="2"/>
  <c r="BY9" i="2"/>
  <c r="BZ9" i="2"/>
  <c r="CA9" i="2"/>
  <c r="CB9" i="2"/>
  <c r="CC9" i="2"/>
  <c r="CD9" i="2"/>
  <c r="CE9" i="2"/>
  <c r="CF9" i="2"/>
  <c r="CG9" i="2"/>
  <c r="CH9" i="2"/>
  <c r="CI9" i="2"/>
  <c r="CJ9" i="2"/>
  <c r="CK9" i="2"/>
  <c r="J10" i="2"/>
  <c r="K10" i="2"/>
  <c r="L10" i="2"/>
  <c r="M10" i="2"/>
  <c r="N10" i="2"/>
  <c r="O10" i="2"/>
  <c r="P10" i="2"/>
  <c r="Q10" i="2"/>
  <c r="R10" i="2"/>
  <c r="S10" i="2"/>
  <c r="T10" i="2"/>
  <c r="U10" i="2"/>
  <c r="V10" i="2"/>
  <c r="W10" i="2"/>
  <c r="X10" i="2"/>
  <c r="Y10" i="2"/>
  <c r="Z10" i="2"/>
  <c r="AA10" i="2"/>
  <c r="AB10" i="2"/>
  <c r="AC10" i="2"/>
  <c r="AD10" i="2"/>
  <c r="AE10" i="2"/>
  <c r="AF10" i="2"/>
  <c r="AG10" i="2"/>
  <c r="AH10" i="2"/>
  <c r="AI10" i="2"/>
  <c r="AJ10" i="2"/>
  <c r="AK10" i="2"/>
  <c r="AL10" i="2"/>
  <c r="AM10" i="2"/>
  <c r="AN10" i="2"/>
  <c r="AO10" i="2"/>
  <c r="AP10" i="2"/>
  <c r="AQ10" i="2"/>
  <c r="AR10" i="2"/>
  <c r="AS10" i="2"/>
  <c r="AT10" i="2"/>
  <c r="AU10" i="2"/>
  <c r="AV10" i="2"/>
  <c r="AW10" i="2"/>
  <c r="AX10" i="2"/>
  <c r="AY10" i="2"/>
  <c r="AZ10" i="2"/>
  <c r="BA10" i="2"/>
  <c r="BB10" i="2"/>
  <c r="BC10" i="2"/>
  <c r="BD10" i="2"/>
  <c r="BE10" i="2"/>
  <c r="BF10" i="2"/>
  <c r="BG10" i="2"/>
  <c r="BH10" i="2"/>
  <c r="BI10" i="2"/>
  <c r="BJ10" i="2"/>
  <c r="BK10" i="2"/>
  <c r="BL10" i="2"/>
  <c r="BM10" i="2"/>
  <c r="BN10" i="2"/>
  <c r="BO10" i="2"/>
  <c r="BP10" i="2"/>
  <c r="BQ10" i="2"/>
  <c r="BR10" i="2"/>
  <c r="BS10" i="2"/>
  <c r="BT10" i="2"/>
  <c r="BU10" i="2"/>
  <c r="BV10" i="2"/>
  <c r="BW10" i="2"/>
  <c r="BX10" i="2"/>
  <c r="BY10" i="2"/>
  <c r="BZ10" i="2"/>
  <c r="CA10" i="2"/>
  <c r="CB10" i="2"/>
  <c r="CC10" i="2"/>
  <c r="CD10" i="2"/>
  <c r="CE10" i="2"/>
  <c r="CF10" i="2"/>
  <c r="CG10" i="2"/>
  <c r="CH10" i="2"/>
  <c r="CI10" i="2"/>
  <c r="CJ10" i="2"/>
  <c r="CK10" i="2"/>
  <c r="J11" i="2"/>
  <c r="K11" i="2"/>
  <c r="L11" i="2"/>
  <c r="M11" i="2"/>
  <c r="N11" i="2"/>
  <c r="O11" i="2"/>
  <c r="P11" i="2"/>
  <c r="Q11" i="2"/>
  <c r="R11" i="2"/>
  <c r="S11" i="2"/>
  <c r="T11" i="2"/>
  <c r="U11" i="2"/>
  <c r="V11" i="2"/>
  <c r="W11" i="2"/>
  <c r="X11" i="2"/>
  <c r="Y11" i="2"/>
  <c r="Z11" i="2"/>
  <c r="AA11" i="2"/>
  <c r="AB11" i="2"/>
  <c r="AC11" i="2"/>
  <c r="AD11" i="2"/>
  <c r="AE11" i="2"/>
  <c r="AF11" i="2"/>
  <c r="AG11" i="2"/>
  <c r="AH11" i="2"/>
  <c r="AI11" i="2"/>
  <c r="AJ11" i="2"/>
  <c r="AK11" i="2"/>
  <c r="AL11" i="2"/>
  <c r="AM11" i="2"/>
  <c r="AN11" i="2"/>
  <c r="AO11" i="2"/>
  <c r="AP11" i="2"/>
  <c r="AQ11" i="2"/>
  <c r="AR11" i="2"/>
  <c r="AS11" i="2"/>
  <c r="AT11" i="2"/>
  <c r="AU11" i="2"/>
  <c r="AV11" i="2"/>
  <c r="AW11" i="2"/>
  <c r="AX11" i="2"/>
  <c r="AY11" i="2"/>
  <c r="AZ11" i="2"/>
  <c r="BA11" i="2"/>
  <c r="BB11" i="2"/>
  <c r="BC11" i="2"/>
  <c r="BD11" i="2"/>
  <c r="BE11" i="2"/>
  <c r="BF11" i="2"/>
  <c r="BG11" i="2"/>
  <c r="BH11" i="2"/>
  <c r="BI11" i="2"/>
  <c r="BJ11" i="2"/>
  <c r="BK11" i="2"/>
  <c r="BL11" i="2"/>
  <c r="BM11" i="2"/>
  <c r="BN11" i="2"/>
  <c r="BO11" i="2"/>
  <c r="BP11" i="2"/>
  <c r="BQ11" i="2"/>
  <c r="BR11" i="2"/>
  <c r="BS11" i="2"/>
  <c r="BT11" i="2"/>
  <c r="BU11" i="2"/>
  <c r="BV11" i="2"/>
  <c r="BW11" i="2"/>
  <c r="BX11" i="2"/>
  <c r="BY11" i="2"/>
  <c r="BZ11" i="2"/>
  <c r="CA11" i="2"/>
  <c r="CB11" i="2"/>
  <c r="CC11" i="2"/>
  <c r="CD11" i="2"/>
  <c r="CE11" i="2"/>
  <c r="CF11" i="2"/>
  <c r="CG11" i="2"/>
  <c r="CH11" i="2"/>
  <c r="CI11" i="2"/>
  <c r="CJ11" i="2"/>
  <c r="CK11" i="2"/>
  <c r="J12" i="2"/>
  <c r="K12" i="2"/>
  <c r="L12" i="2"/>
  <c r="M12" i="2"/>
  <c r="N12" i="2"/>
  <c r="O12" i="2"/>
  <c r="P12" i="2"/>
  <c r="Q12" i="2"/>
  <c r="R12" i="2"/>
  <c r="S12" i="2"/>
  <c r="T12" i="2"/>
  <c r="U12" i="2"/>
  <c r="V12" i="2"/>
  <c r="W12" i="2"/>
  <c r="X12" i="2"/>
  <c r="Y12" i="2"/>
  <c r="Z12" i="2"/>
  <c r="AA12" i="2"/>
  <c r="AB12" i="2"/>
  <c r="AC12" i="2"/>
  <c r="AD12" i="2"/>
  <c r="AE12" i="2"/>
  <c r="AF12" i="2"/>
  <c r="AG12" i="2"/>
  <c r="AH12" i="2"/>
  <c r="AI12" i="2"/>
  <c r="AJ12" i="2"/>
  <c r="AK12" i="2"/>
  <c r="AL12" i="2"/>
  <c r="AM12" i="2"/>
  <c r="AN12" i="2"/>
  <c r="AO12" i="2"/>
  <c r="AP12" i="2"/>
  <c r="AQ12" i="2"/>
  <c r="AR12" i="2"/>
  <c r="AS12" i="2"/>
  <c r="AT12" i="2"/>
  <c r="AU12" i="2"/>
  <c r="AV12" i="2"/>
  <c r="AW12" i="2"/>
  <c r="AX12" i="2"/>
  <c r="AY12" i="2"/>
  <c r="AZ12" i="2"/>
  <c r="BA12" i="2"/>
  <c r="BB12" i="2"/>
  <c r="BC12" i="2"/>
  <c r="BD12" i="2"/>
  <c r="BE12" i="2"/>
  <c r="BF12" i="2"/>
  <c r="BG12" i="2"/>
  <c r="BH12" i="2"/>
  <c r="BI12" i="2"/>
  <c r="BJ12" i="2"/>
  <c r="BK12" i="2"/>
  <c r="BL12" i="2"/>
  <c r="BM12" i="2"/>
  <c r="BN12" i="2"/>
  <c r="BO12" i="2"/>
  <c r="BP12" i="2"/>
  <c r="BQ12" i="2"/>
  <c r="BR12" i="2"/>
  <c r="BS12" i="2"/>
  <c r="BT12" i="2"/>
  <c r="BU12" i="2"/>
  <c r="BV12" i="2"/>
  <c r="BW12" i="2"/>
  <c r="BX12" i="2"/>
  <c r="BY12" i="2"/>
  <c r="BZ12" i="2"/>
  <c r="CA12" i="2"/>
  <c r="CB12" i="2"/>
  <c r="CC12" i="2"/>
  <c r="CD12" i="2"/>
  <c r="CE12" i="2"/>
  <c r="CF12" i="2"/>
  <c r="CG12" i="2"/>
  <c r="CH12" i="2"/>
  <c r="CI12" i="2"/>
  <c r="CJ12" i="2"/>
  <c r="CK12" i="2"/>
  <c r="J13" i="2"/>
  <c r="K13" i="2"/>
  <c r="L13" i="2"/>
  <c r="M13" i="2"/>
  <c r="N13" i="2"/>
  <c r="O13" i="2"/>
  <c r="P13" i="2"/>
  <c r="Q13" i="2"/>
  <c r="R13" i="2"/>
  <c r="S13" i="2"/>
  <c r="T13" i="2"/>
  <c r="U13" i="2"/>
  <c r="V13" i="2"/>
  <c r="W13" i="2"/>
  <c r="X13" i="2"/>
  <c r="Y13" i="2"/>
  <c r="Z13" i="2"/>
  <c r="AA13" i="2"/>
  <c r="AB13" i="2"/>
  <c r="AC13" i="2"/>
  <c r="AD13" i="2"/>
  <c r="AE13" i="2"/>
  <c r="AF13" i="2"/>
  <c r="AG13" i="2"/>
  <c r="AH13" i="2"/>
  <c r="AI13" i="2"/>
  <c r="AJ13" i="2"/>
  <c r="AK13" i="2"/>
  <c r="AL13" i="2"/>
  <c r="AM13" i="2"/>
  <c r="AN13" i="2"/>
  <c r="AO13" i="2"/>
  <c r="AP13" i="2"/>
  <c r="AQ13" i="2"/>
  <c r="AR13" i="2"/>
  <c r="AS13" i="2"/>
  <c r="AT13" i="2"/>
  <c r="AU13" i="2"/>
  <c r="AV13" i="2"/>
  <c r="AW13" i="2"/>
  <c r="AX13" i="2"/>
  <c r="AY13" i="2"/>
  <c r="AZ13" i="2"/>
  <c r="BA13" i="2"/>
  <c r="BB13" i="2"/>
  <c r="BC13" i="2"/>
  <c r="BD13" i="2"/>
  <c r="BE13" i="2"/>
  <c r="BF13" i="2"/>
  <c r="BG13" i="2"/>
  <c r="BH13" i="2"/>
  <c r="BI13" i="2"/>
  <c r="BJ13" i="2"/>
  <c r="BK13" i="2"/>
  <c r="BL13" i="2"/>
  <c r="BM13" i="2"/>
  <c r="BN13" i="2"/>
  <c r="BO13" i="2"/>
  <c r="BP13" i="2"/>
  <c r="BQ13" i="2"/>
  <c r="BR13" i="2"/>
  <c r="BS13" i="2"/>
  <c r="BT13" i="2"/>
  <c r="BU13" i="2"/>
  <c r="BV13" i="2"/>
  <c r="BW13" i="2"/>
  <c r="BX13" i="2"/>
  <c r="BY13" i="2"/>
  <c r="BZ13" i="2"/>
  <c r="CA13" i="2"/>
  <c r="CB13" i="2"/>
  <c r="CC13" i="2"/>
  <c r="CD13" i="2"/>
  <c r="CE13" i="2"/>
  <c r="CF13" i="2"/>
  <c r="CG13" i="2"/>
  <c r="CH13" i="2"/>
  <c r="CI13" i="2"/>
  <c r="CJ13" i="2"/>
  <c r="CK13" i="2"/>
  <c r="J14" i="2"/>
  <c r="K14" i="2"/>
  <c r="L14" i="2"/>
  <c r="M14" i="2"/>
  <c r="N14" i="2"/>
  <c r="O14" i="2"/>
  <c r="P14" i="2"/>
  <c r="Q14" i="2"/>
  <c r="R14" i="2"/>
  <c r="S14" i="2"/>
  <c r="T14" i="2"/>
  <c r="U14" i="2"/>
  <c r="V14" i="2"/>
  <c r="W14" i="2"/>
  <c r="X14" i="2"/>
  <c r="Y14" i="2"/>
  <c r="Z14" i="2"/>
  <c r="AA14" i="2"/>
  <c r="AB14" i="2"/>
  <c r="AC14" i="2"/>
  <c r="AD14" i="2"/>
  <c r="AE14" i="2"/>
  <c r="AF14" i="2"/>
  <c r="AG14" i="2"/>
  <c r="AH14" i="2"/>
  <c r="AI14" i="2"/>
  <c r="AJ14" i="2"/>
  <c r="AK14" i="2"/>
  <c r="AL14" i="2"/>
  <c r="AM14" i="2"/>
  <c r="AN14" i="2"/>
  <c r="AO14" i="2"/>
  <c r="AP14" i="2"/>
  <c r="AQ14" i="2"/>
  <c r="AR14" i="2"/>
  <c r="AS14" i="2"/>
  <c r="AT14" i="2"/>
  <c r="AU14" i="2"/>
  <c r="AV14" i="2"/>
  <c r="AW14" i="2"/>
  <c r="AX14" i="2"/>
  <c r="AY14" i="2"/>
  <c r="AZ14" i="2"/>
  <c r="BA14" i="2"/>
  <c r="BB14" i="2"/>
  <c r="BC14" i="2"/>
  <c r="BD14" i="2"/>
  <c r="BE14" i="2"/>
  <c r="BF14" i="2"/>
  <c r="BG14" i="2"/>
  <c r="BH14" i="2"/>
  <c r="BI14" i="2"/>
  <c r="BJ14" i="2"/>
  <c r="BK14" i="2"/>
  <c r="BL14" i="2"/>
  <c r="BM14" i="2"/>
  <c r="BN14" i="2"/>
  <c r="BO14" i="2"/>
  <c r="BP14" i="2"/>
  <c r="BQ14" i="2"/>
  <c r="BR14" i="2"/>
  <c r="BS14" i="2"/>
  <c r="BT14" i="2"/>
  <c r="BU14" i="2"/>
  <c r="BV14" i="2"/>
  <c r="BW14" i="2"/>
  <c r="BX14" i="2"/>
  <c r="BY14" i="2"/>
  <c r="BZ14" i="2"/>
  <c r="CA14" i="2"/>
  <c r="CB14" i="2"/>
  <c r="CC14" i="2"/>
  <c r="CD14" i="2"/>
  <c r="CE14" i="2"/>
  <c r="CF14" i="2"/>
  <c r="CG14" i="2"/>
  <c r="CH14" i="2"/>
  <c r="CI14" i="2"/>
  <c r="CJ14" i="2"/>
  <c r="CK14" i="2"/>
  <c r="J15" i="2"/>
  <c r="K15" i="2"/>
  <c r="L15" i="2"/>
  <c r="M15" i="2"/>
  <c r="N15" i="2"/>
  <c r="O15" i="2"/>
  <c r="P15" i="2"/>
  <c r="Q15" i="2"/>
  <c r="R15" i="2"/>
  <c r="S15" i="2"/>
  <c r="T15" i="2"/>
  <c r="U15" i="2"/>
  <c r="V15" i="2"/>
  <c r="W15" i="2"/>
  <c r="X15" i="2"/>
  <c r="Y15" i="2"/>
  <c r="Z15" i="2"/>
  <c r="AA15" i="2"/>
  <c r="AB15" i="2"/>
  <c r="AC15" i="2"/>
  <c r="AD15" i="2"/>
  <c r="AE15" i="2"/>
  <c r="AF15" i="2"/>
  <c r="AG15" i="2"/>
  <c r="AH15" i="2"/>
  <c r="AI15" i="2"/>
  <c r="AJ15" i="2"/>
  <c r="AK15" i="2"/>
  <c r="AL15" i="2"/>
  <c r="AM15" i="2"/>
  <c r="AN15" i="2"/>
  <c r="AO15" i="2"/>
  <c r="AP15" i="2"/>
  <c r="AQ15" i="2"/>
  <c r="AR15" i="2"/>
  <c r="AS15" i="2"/>
  <c r="AT15" i="2"/>
  <c r="AU15" i="2"/>
  <c r="AV15" i="2"/>
  <c r="AW15" i="2"/>
  <c r="AX15" i="2"/>
  <c r="AY15" i="2"/>
  <c r="AZ15" i="2"/>
  <c r="BA15" i="2"/>
  <c r="BB15" i="2"/>
  <c r="BC15" i="2"/>
  <c r="BD15" i="2"/>
  <c r="BE15" i="2"/>
  <c r="BF15" i="2"/>
  <c r="BG15" i="2"/>
  <c r="BH15" i="2"/>
  <c r="BI15" i="2"/>
  <c r="BJ15" i="2"/>
  <c r="BK15" i="2"/>
  <c r="BL15" i="2"/>
  <c r="BM15" i="2"/>
  <c r="BN15" i="2"/>
  <c r="BO15" i="2"/>
  <c r="BP15" i="2"/>
  <c r="BQ15" i="2"/>
  <c r="BR15" i="2"/>
  <c r="BS15" i="2"/>
  <c r="BT15" i="2"/>
  <c r="BU15" i="2"/>
  <c r="BV15" i="2"/>
  <c r="BW15" i="2"/>
  <c r="BX15" i="2"/>
  <c r="BY15" i="2"/>
  <c r="BZ15" i="2"/>
  <c r="CA15" i="2"/>
  <c r="CB15" i="2"/>
  <c r="CC15" i="2"/>
  <c r="CD15" i="2"/>
  <c r="CE15" i="2"/>
  <c r="CF15" i="2"/>
  <c r="CG15" i="2"/>
  <c r="CH15" i="2"/>
  <c r="CI15" i="2"/>
  <c r="CJ15" i="2"/>
  <c r="CK15" i="2"/>
  <c r="J16" i="2"/>
  <c r="K16" i="2"/>
  <c r="L16" i="2"/>
  <c r="M16" i="2"/>
  <c r="N16" i="2"/>
  <c r="O16" i="2"/>
  <c r="P16" i="2"/>
  <c r="Q16" i="2"/>
  <c r="R16" i="2"/>
  <c r="S16" i="2"/>
  <c r="T16" i="2"/>
  <c r="U16" i="2"/>
  <c r="V16" i="2"/>
  <c r="W16" i="2"/>
  <c r="X16" i="2"/>
  <c r="Y16" i="2"/>
  <c r="Z16" i="2"/>
  <c r="AA16" i="2"/>
  <c r="AB16" i="2"/>
  <c r="AC16" i="2"/>
  <c r="AD16" i="2"/>
  <c r="AE16" i="2"/>
  <c r="AF16" i="2"/>
  <c r="AG16" i="2"/>
  <c r="AH16" i="2"/>
  <c r="AI16" i="2"/>
  <c r="AJ16" i="2"/>
  <c r="AK16" i="2"/>
  <c r="AL16" i="2"/>
  <c r="AM16" i="2"/>
  <c r="AN16" i="2"/>
  <c r="AO16" i="2"/>
  <c r="AP16" i="2"/>
  <c r="AQ16" i="2"/>
  <c r="AR16" i="2"/>
  <c r="AS16" i="2"/>
  <c r="AT16" i="2"/>
  <c r="AU16" i="2"/>
  <c r="AV16" i="2"/>
  <c r="AW16" i="2"/>
  <c r="AX16" i="2"/>
  <c r="AY16" i="2"/>
  <c r="AZ16" i="2"/>
  <c r="BA16" i="2"/>
  <c r="BB16" i="2"/>
  <c r="BC16" i="2"/>
  <c r="BD16" i="2"/>
  <c r="BE16" i="2"/>
  <c r="BF16" i="2"/>
  <c r="BG16" i="2"/>
  <c r="BH16" i="2"/>
  <c r="BI16" i="2"/>
  <c r="BJ16" i="2"/>
  <c r="BK16" i="2"/>
  <c r="BL16" i="2"/>
  <c r="BM16" i="2"/>
  <c r="BN16" i="2"/>
  <c r="BO16" i="2"/>
  <c r="BP16" i="2"/>
  <c r="BQ16" i="2"/>
  <c r="BR16" i="2"/>
  <c r="BS16" i="2"/>
  <c r="BT16" i="2"/>
  <c r="BU16" i="2"/>
  <c r="BV16" i="2"/>
  <c r="BW16" i="2"/>
  <c r="BX16" i="2"/>
  <c r="BY16" i="2"/>
  <c r="BZ16" i="2"/>
  <c r="CA16" i="2"/>
  <c r="CB16" i="2"/>
  <c r="CC16" i="2"/>
  <c r="CD16" i="2"/>
  <c r="CE16" i="2"/>
  <c r="CF16" i="2"/>
  <c r="CG16" i="2"/>
  <c r="CH16" i="2"/>
  <c r="CI16" i="2"/>
  <c r="CJ16" i="2"/>
  <c r="CK16" i="2"/>
  <c r="J17" i="2"/>
  <c r="K17" i="2"/>
  <c r="L17" i="2"/>
  <c r="M17" i="2"/>
  <c r="N17" i="2"/>
  <c r="O17" i="2"/>
  <c r="P17" i="2"/>
  <c r="Q17" i="2"/>
  <c r="R17" i="2"/>
  <c r="S17" i="2"/>
  <c r="T17" i="2"/>
  <c r="U17" i="2"/>
  <c r="V17" i="2"/>
  <c r="W17" i="2"/>
  <c r="X17" i="2"/>
  <c r="Y17" i="2"/>
  <c r="Z17" i="2"/>
  <c r="AA17" i="2"/>
  <c r="AB17" i="2"/>
  <c r="AC17" i="2"/>
  <c r="AD17" i="2"/>
  <c r="AE17" i="2"/>
  <c r="AF17" i="2"/>
  <c r="AG17" i="2"/>
  <c r="AH17" i="2"/>
  <c r="AI17" i="2"/>
  <c r="AJ17" i="2"/>
  <c r="AK17" i="2"/>
  <c r="AL17" i="2"/>
  <c r="AM17" i="2"/>
  <c r="AN17" i="2"/>
  <c r="AO17" i="2"/>
  <c r="AP17" i="2"/>
  <c r="AQ17" i="2"/>
  <c r="AR17" i="2"/>
  <c r="AS17" i="2"/>
  <c r="AT17" i="2"/>
  <c r="AU17" i="2"/>
  <c r="AV17" i="2"/>
  <c r="AW17" i="2"/>
  <c r="AX17" i="2"/>
  <c r="AY17" i="2"/>
  <c r="AZ17" i="2"/>
  <c r="BA17" i="2"/>
  <c r="BB17" i="2"/>
  <c r="BC17" i="2"/>
  <c r="BD17" i="2"/>
  <c r="BE17" i="2"/>
  <c r="BF17" i="2"/>
  <c r="BG17" i="2"/>
  <c r="BH17" i="2"/>
  <c r="BI17" i="2"/>
  <c r="BJ17" i="2"/>
  <c r="BK17" i="2"/>
  <c r="BL17" i="2"/>
  <c r="BM17" i="2"/>
  <c r="BN17" i="2"/>
  <c r="BO17" i="2"/>
  <c r="BP17" i="2"/>
  <c r="BQ17" i="2"/>
  <c r="BR17" i="2"/>
  <c r="BS17" i="2"/>
  <c r="BT17" i="2"/>
  <c r="BU17" i="2"/>
  <c r="BV17" i="2"/>
  <c r="BW17" i="2"/>
  <c r="BX17" i="2"/>
  <c r="BY17" i="2"/>
  <c r="BZ17" i="2"/>
  <c r="CA17" i="2"/>
  <c r="CB17" i="2"/>
  <c r="CC17" i="2"/>
  <c r="CD17" i="2"/>
  <c r="CE17" i="2"/>
  <c r="CF17" i="2"/>
  <c r="CG17" i="2"/>
  <c r="CH17" i="2"/>
  <c r="CI17" i="2"/>
  <c r="CJ17" i="2"/>
  <c r="CK17" i="2"/>
  <c r="J18" i="2"/>
  <c r="K18" i="2"/>
  <c r="L18" i="2"/>
  <c r="M18" i="2"/>
  <c r="N18" i="2"/>
  <c r="O18" i="2"/>
  <c r="P18" i="2"/>
  <c r="Q18" i="2"/>
  <c r="R18" i="2"/>
  <c r="S18" i="2"/>
  <c r="T18" i="2"/>
  <c r="U18" i="2"/>
  <c r="V18" i="2"/>
  <c r="W18" i="2"/>
  <c r="X18" i="2"/>
  <c r="Y18" i="2"/>
  <c r="Z18" i="2"/>
  <c r="AA18" i="2"/>
  <c r="AB18" i="2"/>
  <c r="AC18" i="2"/>
  <c r="AD18" i="2"/>
  <c r="AE18" i="2"/>
  <c r="AF18" i="2"/>
  <c r="AG18" i="2"/>
  <c r="AH18" i="2"/>
  <c r="AI18" i="2"/>
  <c r="AJ18" i="2"/>
  <c r="AK18" i="2"/>
  <c r="AL18" i="2"/>
  <c r="AM18" i="2"/>
  <c r="AN18" i="2"/>
  <c r="AO18" i="2"/>
  <c r="AP18" i="2"/>
  <c r="AQ18" i="2"/>
  <c r="AR18" i="2"/>
  <c r="AS18" i="2"/>
  <c r="AT18" i="2"/>
  <c r="AU18" i="2"/>
  <c r="AV18" i="2"/>
  <c r="AW18" i="2"/>
  <c r="AX18" i="2"/>
  <c r="AY18" i="2"/>
  <c r="AZ18" i="2"/>
  <c r="BA18" i="2"/>
  <c r="BB18" i="2"/>
  <c r="BC18" i="2"/>
  <c r="BD18" i="2"/>
  <c r="BE18" i="2"/>
  <c r="BF18" i="2"/>
  <c r="BG18" i="2"/>
  <c r="BH18" i="2"/>
  <c r="BI18" i="2"/>
  <c r="BJ18" i="2"/>
  <c r="BK18" i="2"/>
  <c r="BL18" i="2"/>
  <c r="BM18" i="2"/>
  <c r="BN18" i="2"/>
  <c r="BO18" i="2"/>
  <c r="BP18" i="2"/>
  <c r="BQ18" i="2"/>
  <c r="BR18" i="2"/>
  <c r="BS18" i="2"/>
  <c r="BT18" i="2"/>
  <c r="BU18" i="2"/>
  <c r="BV18" i="2"/>
  <c r="BW18" i="2"/>
  <c r="BX18" i="2"/>
  <c r="BY18" i="2"/>
  <c r="BZ18" i="2"/>
  <c r="CA18" i="2"/>
  <c r="CB18" i="2"/>
  <c r="CC18" i="2"/>
  <c r="CD18" i="2"/>
  <c r="CE18" i="2"/>
  <c r="CF18" i="2"/>
  <c r="CG18" i="2"/>
  <c r="CH18" i="2"/>
  <c r="CI18" i="2"/>
  <c r="CJ18" i="2"/>
  <c r="CK18" i="2"/>
  <c r="J19" i="2"/>
  <c r="K19" i="2"/>
  <c r="L19" i="2"/>
  <c r="M19" i="2"/>
  <c r="N19" i="2"/>
  <c r="O19" i="2"/>
  <c r="P19" i="2"/>
  <c r="Q19" i="2"/>
  <c r="R19" i="2"/>
  <c r="S19" i="2"/>
  <c r="T19" i="2"/>
  <c r="U19" i="2"/>
  <c r="V19" i="2"/>
  <c r="W19" i="2"/>
  <c r="X19" i="2"/>
  <c r="Y19" i="2"/>
  <c r="Z19" i="2"/>
  <c r="AA19" i="2"/>
  <c r="AB19" i="2"/>
  <c r="AC19" i="2"/>
  <c r="AD19" i="2"/>
  <c r="AE19" i="2"/>
  <c r="AF19" i="2"/>
  <c r="AG19" i="2"/>
  <c r="AH19" i="2"/>
  <c r="AI19" i="2"/>
  <c r="AJ19" i="2"/>
  <c r="AK19" i="2"/>
  <c r="AL19" i="2"/>
  <c r="AM19" i="2"/>
  <c r="AN19" i="2"/>
  <c r="AO19" i="2"/>
  <c r="AP19" i="2"/>
  <c r="AQ19" i="2"/>
  <c r="AR19" i="2"/>
  <c r="AS19" i="2"/>
  <c r="AT19" i="2"/>
  <c r="AU19" i="2"/>
  <c r="AV19" i="2"/>
  <c r="AW19" i="2"/>
  <c r="AX19" i="2"/>
  <c r="AY19" i="2"/>
  <c r="AZ19" i="2"/>
  <c r="BA19" i="2"/>
  <c r="BB19" i="2"/>
  <c r="BC19" i="2"/>
  <c r="BD19" i="2"/>
  <c r="BE19" i="2"/>
  <c r="BF19" i="2"/>
  <c r="BG19" i="2"/>
  <c r="BH19" i="2"/>
  <c r="BI19" i="2"/>
  <c r="BJ19" i="2"/>
  <c r="BK19" i="2"/>
  <c r="BL19" i="2"/>
  <c r="BM19" i="2"/>
  <c r="BN19" i="2"/>
  <c r="BO19" i="2"/>
  <c r="BP19" i="2"/>
  <c r="BQ19" i="2"/>
  <c r="BR19" i="2"/>
  <c r="BS19" i="2"/>
  <c r="BT19" i="2"/>
  <c r="BU19" i="2"/>
  <c r="BV19" i="2"/>
  <c r="BW19" i="2"/>
  <c r="BX19" i="2"/>
  <c r="BY19" i="2"/>
  <c r="BZ19" i="2"/>
  <c r="CA19" i="2"/>
  <c r="CB19" i="2"/>
  <c r="CC19" i="2"/>
  <c r="CD19" i="2"/>
  <c r="CE19" i="2"/>
  <c r="CF19" i="2"/>
  <c r="CG19" i="2"/>
  <c r="CH19" i="2"/>
  <c r="CI19" i="2"/>
  <c r="CJ19" i="2"/>
  <c r="CK19" i="2"/>
  <c r="J20" i="2"/>
  <c r="K20" i="2"/>
  <c r="L20" i="2"/>
  <c r="M20" i="2"/>
  <c r="N20" i="2"/>
  <c r="O20" i="2"/>
  <c r="P20" i="2"/>
  <c r="Q20" i="2"/>
  <c r="R20" i="2"/>
  <c r="S20" i="2"/>
  <c r="T20" i="2"/>
  <c r="U20" i="2"/>
  <c r="V20" i="2"/>
  <c r="W20" i="2"/>
  <c r="X20" i="2"/>
  <c r="Y20" i="2"/>
  <c r="Z20" i="2"/>
  <c r="AA20" i="2"/>
  <c r="AB20" i="2"/>
  <c r="AC20" i="2"/>
  <c r="AD20" i="2"/>
  <c r="AE20" i="2"/>
  <c r="AF20" i="2"/>
  <c r="AG20" i="2"/>
  <c r="AH20" i="2"/>
  <c r="AI20" i="2"/>
  <c r="AJ20" i="2"/>
  <c r="AK20" i="2"/>
  <c r="AL20" i="2"/>
  <c r="AM20" i="2"/>
  <c r="AN20" i="2"/>
  <c r="AO20" i="2"/>
  <c r="AP20" i="2"/>
  <c r="AQ20" i="2"/>
  <c r="AR20" i="2"/>
  <c r="AS20" i="2"/>
  <c r="AT20" i="2"/>
  <c r="AU20" i="2"/>
  <c r="AV20" i="2"/>
  <c r="AW20" i="2"/>
  <c r="AX20" i="2"/>
  <c r="AY20" i="2"/>
  <c r="AZ20" i="2"/>
  <c r="BA20" i="2"/>
  <c r="BB20" i="2"/>
  <c r="BC20" i="2"/>
  <c r="BD20" i="2"/>
  <c r="BE20" i="2"/>
  <c r="BF20" i="2"/>
  <c r="BG20" i="2"/>
  <c r="BH20" i="2"/>
  <c r="BI20" i="2"/>
  <c r="BJ20" i="2"/>
  <c r="BK20" i="2"/>
  <c r="BL20" i="2"/>
  <c r="BM20" i="2"/>
  <c r="BN20" i="2"/>
  <c r="BO20" i="2"/>
  <c r="BP20" i="2"/>
  <c r="BQ20" i="2"/>
  <c r="BR20" i="2"/>
  <c r="BS20" i="2"/>
  <c r="BT20" i="2"/>
  <c r="BU20" i="2"/>
  <c r="BV20" i="2"/>
  <c r="BW20" i="2"/>
  <c r="BX20" i="2"/>
  <c r="BY20" i="2"/>
  <c r="BZ20" i="2"/>
  <c r="CA20" i="2"/>
  <c r="CB20" i="2"/>
  <c r="CC20" i="2"/>
  <c r="CD20" i="2"/>
  <c r="CE20" i="2"/>
  <c r="CF20" i="2"/>
  <c r="CG20" i="2"/>
  <c r="CH20" i="2"/>
  <c r="CI20" i="2"/>
  <c r="CJ20" i="2"/>
  <c r="CK20" i="2"/>
  <c r="J21" i="2"/>
  <c r="K21" i="2"/>
  <c r="L21" i="2"/>
  <c r="M21" i="2"/>
  <c r="N21" i="2"/>
  <c r="O21" i="2"/>
  <c r="P21" i="2"/>
  <c r="Q21" i="2"/>
  <c r="R21" i="2"/>
  <c r="S21" i="2"/>
  <c r="T21" i="2"/>
  <c r="U21" i="2"/>
  <c r="V21" i="2"/>
  <c r="W21" i="2"/>
  <c r="X21" i="2"/>
  <c r="Y21" i="2"/>
  <c r="Z21" i="2"/>
  <c r="AA21" i="2"/>
  <c r="AB21" i="2"/>
  <c r="AC21" i="2"/>
  <c r="AD21" i="2"/>
  <c r="AE21" i="2"/>
  <c r="AF21" i="2"/>
  <c r="AG21" i="2"/>
  <c r="AH21" i="2"/>
  <c r="AI21" i="2"/>
  <c r="AJ21" i="2"/>
  <c r="AK21" i="2"/>
  <c r="AL21" i="2"/>
  <c r="AM21" i="2"/>
  <c r="AN21" i="2"/>
  <c r="AO21" i="2"/>
  <c r="AP21" i="2"/>
  <c r="AQ21" i="2"/>
  <c r="AR21" i="2"/>
  <c r="AS21" i="2"/>
  <c r="AT21" i="2"/>
  <c r="AU21" i="2"/>
  <c r="AV21" i="2"/>
  <c r="AW21" i="2"/>
  <c r="AX21" i="2"/>
  <c r="AY21" i="2"/>
  <c r="AZ21" i="2"/>
  <c r="BA21" i="2"/>
  <c r="BB21" i="2"/>
  <c r="BC21" i="2"/>
  <c r="BD21" i="2"/>
  <c r="BE21" i="2"/>
  <c r="BF21" i="2"/>
  <c r="BG21" i="2"/>
  <c r="BH21" i="2"/>
  <c r="BI21" i="2"/>
  <c r="BJ21" i="2"/>
  <c r="BK21" i="2"/>
  <c r="BL21" i="2"/>
  <c r="BM21" i="2"/>
  <c r="BN21" i="2"/>
  <c r="BO21" i="2"/>
  <c r="BP21" i="2"/>
  <c r="BQ21" i="2"/>
  <c r="BR21" i="2"/>
  <c r="BS21" i="2"/>
  <c r="BT21" i="2"/>
  <c r="BU21" i="2"/>
  <c r="BV21" i="2"/>
  <c r="BW21" i="2"/>
  <c r="BX21" i="2"/>
  <c r="BY21" i="2"/>
  <c r="BZ21" i="2"/>
  <c r="CA21" i="2"/>
  <c r="CB21" i="2"/>
  <c r="CC21" i="2"/>
  <c r="CD21" i="2"/>
  <c r="CE21" i="2"/>
  <c r="CF21" i="2"/>
  <c r="CG21" i="2"/>
  <c r="CH21" i="2"/>
  <c r="CI21" i="2"/>
  <c r="CJ21" i="2"/>
  <c r="CK21" i="2"/>
  <c r="J22" i="2"/>
  <c r="K22" i="2"/>
  <c r="L22" i="2"/>
  <c r="M22" i="2"/>
  <c r="N22" i="2"/>
  <c r="O22" i="2"/>
  <c r="P22" i="2"/>
  <c r="Q22" i="2"/>
  <c r="R22" i="2"/>
  <c r="S22" i="2"/>
  <c r="T22" i="2"/>
  <c r="U22" i="2"/>
  <c r="V22" i="2"/>
  <c r="W22" i="2"/>
  <c r="X22" i="2"/>
  <c r="Y22" i="2"/>
  <c r="Z22" i="2"/>
  <c r="AA22" i="2"/>
  <c r="AB22" i="2"/>
  <c r="AC22" i="2"/>
  <c r="AD22" i="2"/>
  <c r="AE22" i="2"/>
  <c r="AF22" i="2"/>
  <c r="AG22" i="2"/>
  <c r="AH22" i="2"/>
  <c r="AI22" i="2"/>
  <c r="AJ22" i="2"/>
  <c r="AK22" i="2"/>
  <c r="AL22" i="2"/>
  <c r="AM22" i="2"/>
  <c r="AN22" i="2"/>
  <c r="AO22" i="2"/>
  <c r="AP22" i="2"/>
  <c r="AQ22" i="2"/>
  <c r="AR22" i="2"/>
  <c r="AS22" i="2"/>
  <c r="AT22" i="2"/>
  <c r="AU22" i="2"/>
  <c r="AV22" i="2"/>
  <c r="AW22" i="2"/>
  <c r="AX22" i="2"/>
  <c r="AY22" i="2"/>
  <c r="AZ22" i="2"/>
  <c r="BA22" i="2"/>
  <c r="BB22" i="2"/>
  <c r="BC22" i="2"/>
  <c r="BD22" i="2"/>
  <c r="BE22" i="2"/>
  <c r="BF22" i="2"/>
  <c r="BG22" i="2"/>
  <c r="BH22" i="2"/>
  <c r="BI22" i="2"/>
  <c r="BJ22" i="2"/>
  <c r="BK22" i="2"/>
  <c r="BL22" i="2"/>
  <c r="BM22" i="2"/>
  <c r="BN22" i="2"/>
  <c r="BO22" i="2"/>
  <c r="BP22" i="2"/>
  <c r="BQ22" i="2"/>
  <c r="BR22" i="2"/>
  <c r="BS22" i="2"/>
  <c r="BT22" i="2"/>
  <c r="BU22" i="2"/>
  <c r="BV22" i="2"/>
  <c r="BW22" i="2"/>
  <c r="BX22" i="2"/>
  <c r="BY22" i="2"/>
  <c r="BZ22" i="2"/>
  <c r="CA22" i="2"/>
  <c r="CB22" i="2"/>
  <c r="CC22" i="2"/>
  <c r="CD22" i="2"/>
  <c r="CE22" i="2"/>
  <c r="CF22" i="2"/>
  <c r="CG22" i="2"/>
  <c r="CH22" i="2"/>
  <c r="CI22" i="2"/>
  <c r="CJ22" i="2"/>
  <c r="CK22" i="2"/>
  <c r="J23" i="2"/>
  <c r="K23" i="2"/>
  <c r="L23" i="2"/>
  <c r="M23" i="2"/>
  <c r="N23" i="2"/>
  <c r="O23" i="2"/>
  <c r="P23" i="2"/>
  <c r="Q23" i="2"/>
  <c r="R23" i="2"/>
  <c r="S23" i="2"/>
  <c r="T23" i="2"/>
  <c r="U23" i="2"/>
  <c r="V23" i="2"/>
  <c r="W23" i="2"/>
  <c r="X23" i="2"/>
  <c r="Y23" i="2"/>
  <c r="Z23" i="2"/>
  <c r="AA23" i="2"/>
  <c r="AB23" i="2"/>
  <c r="AC23" i="2"/>
  <c r="AD23" i="2"/>
  <c r="AE23" i="2"/>
  <c r="AF23" i="2"/>
  <c r="AG23" i="2"/>
  <c r="AH23" i="2"/>
  <c r="AI23" i="2"/>
  <c r="AJ23" i="2"/>
  <c r="AK23" i="2"/>
  <c r="AL23" i="2"/>
  <c r="AM23" i="2"/>
  <c r="AN23" i="2"/>
  <c r="AO23" i="2"/>
  <c r="AP23" i="2"/>
  <c r="AQ23" i="2"/>
  <c r="AR23" i="2"/>
  <c r="AS23" i="2"/>
  <c r="AT23" i="2"/>
  <c r="AU23" i="2"/>
  <c r="AV23" i="2"/>
  <c r="AW23" i="2"/>
  <c r="AX23" i="2"/>
  <c r="AY23" i="2"/>
  <c r="AZ23" i="2"/>
  <c r="BA23" i="2"/>
  <c r="BB23" i="2"/>
  <c r="BC23" i="2"/>
  <c r="BD23" i="2"/>
  <c r="BE23" i="2"/>
  <c r="BF23" i="2"/>
  <c r="BG23" i="2"/>
  <c r="BH23" i="2"/>
  <c r="BI23" i="2"/>
  <c r="BJ23" i="2"/>
  <c r="BK23" i="2"/>
  <c r="BL23" i="2"/>
  <c r="BM23" i="2"/>
  <c r="BN23" i="2"/>
  <c r="BO23" i="2"/>
  <c r="BP23" i="2"/>
  <c r="BQ23" i="2"/>
  <c r="BR23" i="2"/>
  <c r="BS23" i="2"/>
  <c r="BT23" i="2"/>
  <c r="BU23" i="2"/>
  <c r="BV23" i="2"/>
  <c r="BW23" i="2"/>
  <c r="BX23" i="2"/>
  <c r="BY23" i="2"/>
  <c r="BZ23" i="2"/>
  <c r="CA23" i="2"/>
  <c r="CB23" i="2"/>
  <c r="CC23" i="2"/>
  <c r="CD23" i="2"/>
  <c r="CE23" i="2"/>
  <c r="CF23" i="2"/>
  <c r="CG23" i="2"/>
  <c r="CH23" i="2"/>
  <c r="CI23" i="2"/>
  <c r="CJ23" i="2"/>
  <c r="CK23" i="2"/>
  <c r="J24" i="2"/>
  <c r="K24" i="2"/>
  <c r="L24" i="2"/>
  <c r="M24" i="2"/>
  <c r="N24" i="2"/>
  <c r="O24" i="2"/>
  <c r="P24" i="2"/>
  <c r="Q24" i="2"/>
  <c r="R24" i="2"/>
  <c r="S24" i="2"/>
  <c r="T24" i="2"/>
  <c r="U24" i="2"/>
  <c r="V24" i="2"/>
  <c r="W24" i="2"/>
  <c r="X24" i="2"/>
  <c r="Y24" i="2"/>
  <c r="Z24" i="2"/>
  <c r="AA24" i="2"/>
  <c r="AB24" i="2"/>
  <c r="AC24" i="2"/>
  <c r="AD24" i="2"/>
  <c r="AE24" i="2"/>
  <c r="AF24" i="2"/>
  <c r="AG24" i="2"/>
  <c r="AH24" i="2"/>
  <c r="AI24" i="2"/>
  <c r="AJ24" i="2"/>
  <c r="AK24" i="2"/>
  <c r="AL24" i="2"/>
  <c r="AM24" i="2"/>
  <c r="AN24" i="2"/>
  <c r="AO24" i="2"/>
  <c r="AP24" i="2"/>
  <c r="AQ24" i="2"/>
  <c r="AR24" i="2"/>
  <c r="AS24" i="2"/>
  <c r="AT24" i="2"/>
  <c r="AU24" i="2"/>
  <c r="AV24" i="2"/>
  <c r="AW24" i="2"/>
  <c r="AX24" i="2"/>
  <c r="AY24" i="2"/>
  <c r="AZ24" i="2"/>
  <c r="BA24" i="2"/>
  <c r="BB24" i="2"/>
  <c r="BC24" i="2"/>
  <c r="BD24" i="2"/>
  <c r="BE24" i="2"/>
  <c r="BF24" i="2"/>
  <c r="BG24" i="2"/>
  <c r="BH24" i="2"/>
  <c r="BI24" i="2"/>
  <c r="BJ24" i="2"/>
  <c r="BK24" i="2"/>
  <c r="BL24" i="2"/>
  <c r="BM24" i="2"/>
  <c r="BN24" i="2"/>
  <c r="BO24" i="2"/>
  <c r="BP24" i="2"/>
  <c r="BQ24" i="2"/>
  <c r="BR24" i="2"/>
  <c r="BS24" i="2"/>
  <c r="BT24" i="2"/>
  <c r="BU24" i="2"/>
  <c r="BV24" i="2"/>
  <c r="BW24" i="2"/>
  <c r="BX24" i="2"/>
  <c r="BY24" i="2"/>
  <c r="BZ24" i="2"/>
  <c r="CA24" i="2"/>
  <c r="CB24" i="2"/>
  <c r="CC24" i="2"/>
  <c r="CD24" i="2"/>
  <c r="CE24" i="2"/>
  <c r="CF24" i="2"/>
  <c r="CG24" i="2"/>
  <c r="CH24" i="2"/>
  <c r="CI24" i="2"/>
  <c r="CJ24" i="2"/>
  <c r="CK24" i="2"/>
  <c r="J25" i="2"/>
  <c r="K25" i="2"/>
  <c r="L25" i="2"/>
  <c r="M25" i="2"/>
  <c r="N25" i="2"/>
  <c r="O25" i="2"/>
  <c r="P25" i="2"/>
  <c r="Q25" i="2"/>
  <c r="R25" i="2"/>
  <c r="S25" i="2"/>
  <c r="T25" i="2"/>
  <c r="U25" i="2"/>
  <c r="V25" i="2"/>
  <c r="W25" i="2"/>
  <c r="X25" i="2"/>
  <c r="Y25" i="2"/>
  <c r="Z25" i="2"/>
  <c r="AA25" i="2"/>
  <c r="AB25" i="2"/>
  <c r="AC25" i="2"/>
  <c r="AD25" i="2"/>
  <c r="AE25" i="2"/>
  <c r="AF25" i="2"/>
  <c r="AG25" i="2"/>
  <c r="AH25" i="2"/>
  <c r="AI25" i="2"/>
  <c r="AJ25" i="2"/>
  <c r="AK25" i="2"/>
  <c r="AL25" i="2"/>
  <c r="AM25" i="2"/>
  <c r="AN25" i="2"/>
  <c r="AO25" i="2"/>
  <c r="AP25" i="2"/>
  <c r="AQ25" i="2"/>
  <c r="AR25" i="2"/>
  <c r="AS25" i="2"/>
  <c r="AT25" i="2"/>
  <c r="AU25" i="2"/>
  <c r="AV25" i="2"/>
  <c r="AW25" i="2"/>
  <c r="AX25" i="2"/>
  <c r="AY25" i="2"/>
  <c r="AZ25" i="2"/>
  <c r="BA25" i="2"/>
  <c r="BB25" i="2"/>
  <c r="BC25" i="2"/>
  <c r="BD25" i="2"/>
  <c r="BE25" i="2"/>
  <c r="BF25" i="2"/>
  <c r="BG25" i="2"/>
  <c r="BH25" i="2"/>
  <c r="BI25" i="2"/>
  <c r="BJ25" i="2"/>
  <c r="BK25" i="2"/>
  <c r="BL25" i="2"/>
  <c r="BM25" i="2"/>
  <c r="BN25" i="2"/>
  <c r="BO25" i="2"/>
  <c r="BP25" i="2"/>
  <c r="BQ25" i="2"/>
  <c r="BR25" i="2"/>
  <c r="BS25" i="2"/>
  <c r="BT25" i="2"/>
  <c r="BU25" i="2"/>
  <c r="BV25" i="2"/>
  <c r="BW25" i="2"/>
  <c r="BX25" i="2"/>
  <c r="BY25" i="2"/>
  <c r="BZ25" i="2"/>
  <c r="CA25" i="2"/>
  <c r="CB25" i="2"/>
  <c r="CC25" i="2"/>
  <c r="CD25" i="2"/>
  <c r="CE25" i="2"/>
  <c r="CF25" i="2"/>
  <c r="CG25" i="2"/>
  <c r="CH25" i="2"/>
  <c r="CI25" i="2"/>
  <c r="CJ25" i="2"/>
  <c r="CK25" i="2"/>
  <c r="J26" i="2"/>
  <c r="K26" i="2"/>
  <c r="L26" i="2"/>
  <c r="M26" i="2"/>
  <c r="N26" i="2"/>
  <c r="O26" i="2"/>
  <c r="P26" i="2"/>
  <c r="Q26" i="2"/>
  <c r="R26" i="2"/>
  <c r="S26" i="2"/>
  <c r="T26" i="2"/>
  <c r="U26" i="2"/>
  <c r="V26" i="2"/>
  <c r="W26" i="2"/>
  <c r="X26" i="2"/>
  <c r="Y26" i="2"/>
  <c r="Z26" i="2"/>
  <c r="AA26" i="2"/>
  <c r="AB26" i="2"/>
  <c r="AC26" i="2"/>
  <c r="AD26" i="2"/>
  <c r="AE26" i="2"/>
  <c r="AF26" i="2"/>
  <c r="AG26" i="2"/>
  <c r="AH26" i="2"/>
  <c r="AI26" i="2"/>
  <c r="AJ26" i="2"/>
  <c r="AK26" i="2"/>
  <c r="AL26" i="2"/>
  <c r="AM26" i="2"/>
  <c r="AN26" i="2"/>
  <c r="AO26" i="2"/>
  <c r="AP26" i="2"/>
  <c r="AQ26" i="2"/>
  <c r="AR26" i="2"/>
  <c r="AS26" i="2"/>
  <c r="AT26" i="2"/>
  <c r="AU26" i="2"/>
  <c r="AV26" i="2"/>
  <c r="AW26" i="2"/>
  <c r="AX26" i="2"/>
  <c r="AY26" i="2"/>
  <c r="AZ26" i="2"/>
  <c r="BA26" i="2"/>
  <c r="BB26" i="2"/>
  <c r="BC26" i="2"/>
  <c r="BD26" i="2"/>
  <c r="BE26" i="2"/>
  <c r="BF26" i="2"/>
  <c r="BG26" i="2"/>
  <c r="BH26" i="2"/>
  <c r="BI26" i="2"/>
  <c r="BJ26" i="2"/>
  <c r="BK26" i="2"/>
  <c r="BL26" i="2"/>
  <c r="BM26" i="2"/>
  <c r="BN26" i="2"/>
  <c r="BO26" i="2"/>
  <c r="BP26" i="2"/>
  <c r="BQ26" i="2"/>
  <c r="BR26" i="2"/>
  <c r="BS26" i="2"/>
  <c r="BT26" i="2"/>
  <c r="BU26" i="2"/>
  <c r="BV26" i="2"/>
  <c r="BW26" i="2"/>
  <c r="BX26" i="2"/>
  <c r="BY26" i="2"/>
  <c r="BZ26" i="2"/>
  <c r="CA26" i="2"/>
  <c r="CB26" i="2"/>
  <c r="CC26" i="2"/>
  <c r="CD26" i="2"/>
  <c r="CE26" i="2"/>
  <c r="CF26" i="2"/>
  <c r="CG26" i="2"/>
  <c r="CH26" i="2"/>
  <c r="CI26" i="2"/>
  <c r="CJ26" i="2"/>
  <c r="CK26" i="2"/>
  <c r="J27" i="2"/>
  <c r="K27" i="2"/>
  <c r="L27" i="2"/>
  <c r="M27" i="2"/>
  <c r="N27" i="2"/>
  <c r="O27" i="2"/>
  <c r="P27" i="2"/>
  <c r="Q27" i="2"/>
  <c r="R27" i="2"/>
  <c r="S27" i="2"/>
  <c r="T27" i="2"/>
  <c r="U27" i="2"/>
  <c r="V27" i="2"/>
  <c r="W27" i="2"/>
  <c r="X27" i="2"/>
  <c r="Y27" i="2"/>
  <c r="Z27" i="2"/>
  <c r="AA27" i="2"/>
  <c r="AB27" i="2"/>
  <c r="AC27" i="2"/>
  <c r="AD27" i="2"/>
  <c r="AE27" i="2"/>
  <c r="AF27" i="2"/>
  <c r="AG27" i="2"/>
  <c r="AH27" i="2"/>
  <c r="AI27" i="2"/>
  <c r="AJ27" i="2"/>
  <c r="AK27" i="2"/>
  <c r="AL27" i="2"/>
  <c r="AM27" i="2"/>
  <c r="AN27" i="2"/>
  <c r="AO27" i="2"/>
  <c r="AP27" i="2"/>
  <c r="AQ27" i="2"/>
  <c r="AR27" i="2"/>
  <c r="AS27" i="2"/>
  <c r="AT27" i="2"/>
  <c r="AU27" i="2"/>
  <c r="AV27" i="2"/>
  <c r="AW27" i="2"/>
  <c r="AX27" i="2"/>
  <c r="AY27" i="2"/>
  <c r="AZ27" i="2"/>
  <c r="BA27" i="2"/>
  <c r="BB27" i="2"/>
  <c r="BC27" i="2"/>
  <c r="BD27" i="2"/>
  <c r="BE27" i="2"/>
  <c r="BF27" i="2"/>
  <c r="BG27" i="2"/>
  <c r="BH27" i="2"/>
  <c r="BI27" i="2"/>
  <c r="BJ27" i="2"/>
  <c r="BK27" i="2"/>
  <c r="BL27" i="2"/>
  <c r="BM27" i="2"/>
  <c r="BN27" i="2"/>
  <c r="BO27" i="2"/>
  <c r="BP27" i="2"/>
  <c r="BQ27" i="2"/>
  <c r="BR27" i="2"/>
  <c r="BS27" i="2"/>
  <c r="BT27" i="2"/>
  <c r="BU27" i="2"/>
  <c r="BV27" i="2"/>
  <c r="BW27" i="2"/>
  <c r="BX27" i="2"/>
  <c r="BY27" i="2"/>
  <c r="BZ27" i="2"/>
  <c r="CA27" i="2"/>
  <c r="CB27" i="2"/>
  <c r="CC27" i="2"/>
  <c r="CD27" i="2"/>
  <c r="CE27" i="2"/>
  <c r="CF27" i="2"/>
  <c r="CG27" i="2"/>
  <c r="CH27" i="2"/>
  <c r="CI27" i="2"/>
  <c r="CJ27" i="2"/>
  <c r="CK27" i="2"/>
  <c r="J28" i="2"/>
  <c r="K28" i="2"/>
  <c r="L28" i="2"/>
  <c r="M28" i="2"/>
  <c r="N28" i="2"/>
  <c r="O28" i="2"/>
  <c r="P28" i="2"/>
  <c r="Q28" i="2"/>
  <c r="R28" i="2"/>
  <c r="S28" i="2"/>
  <c r="T28" i="2"/>
  <c r="U28" i="2"/>
  <c r="V28" i="2"/>
  <c r="W28" i="2"/>
  <c r="X28" i="2"/>
  <c r="Y28" i="2"/>
  <c r="Z28" i="2"/>
  <c r="AA28" i="2"/>
  <c r="AB28" i="2"/>
  <c r="AC28" i="2"/>
  <c r="AD28" i="2"/>
  <c r="AE28" i="2"/>
  <c r="AF28" i="2"/>
  <c r="AG28" i="2"/>
  <c r="AH28" i="2"/>
  <c r="AI28" i="2"/>
  <c r="AJ28" i="2"/>
  <c r="AK28" i="2"/>
  <c r="AL28" i="2"/>
  <c r="AM28" i="2"/>
  <c r="AN28" i="2"/>
  <c r="AO28" i="2"/>
  <c r="AP28" i="2"/>
  <c r="AQ28" i="2"/>
  <c r="AR28" i="2"/>
  <c r="AS28" i="2"/>
  <c r="AT28" i="2"/>
  <c r="AU28" i="2"/>
  <c r="AV28" i="2"/>
  <c r="AW28" i="2"/>
  <c r="AX28" i="2"/>
  <c r="AY28" i="2"/>
  <c r="AZ28" i="2"/>
  <c r="BA28" i="2"/>
  <c r="BB28" i="2"/>
  <c r="BC28" i="2"/>
  <c r="BD28" i="2"/>
  <c r="BE28" i="2"/>
  <c r="BF28" i="2"/>
  <c r="BG28" i="2"/>
  <c r="BH28" i="2"/>
  <c r="BI28" i="2"/>
  <c r="BJ28" i="2"/>
  <c r="BK28" i="2"/>
  <c r="BL28" i="2"/>
  <c r="BM28" i="2"/>
  <c r="BN28" i="2"/>
  <c r="BO28" i="2"/>
  <c r="BP28" i="2"/>
  <c r="BQ28" i="2"/>
  <c r="BR28" i="2"/>
  <c r="BS28" i="2"/>
  <c r="BT28" i="2"/>
  <c r="BU28" i="2"/>
  <c r="BV28" i="2"/>
  <c r="BW28" i="2"/>
  <c r="BX28" i="2"/>
  <c r="BY28" i="2"/>
  <c r="BZ28" i="2"/>
  <c r="CA28" i="2"/>
  <c r="CB28" i="2"/>
  <c r="CC28" i="2"/>
  <c r="CD28" i="2"/>
  <c r="CE28" i="2"/>
  <c r="CF28" i="2"/>
  <c r="CG28" i="2"/>
  <c r="CH28" i="2"/>
  <c r="CI28" i="2"/>
  <c r="CJ28" i="2"/>
  <c r="CK28" i="2"/>
  <c r="J29" i="2"/>
  <c r="K29" i="2"/>
  <c r="L29" i="2"/>
  <c r="M29" i="2"/>
  <c r="N29" i="2"/>
  <c r="O29" i="2"/>
  <c r="P29" i="2"/>
  <c r="Q29" i="2"/>
  <c r="R29" i="2"/>
  <c r="S29" i="2"/>
  <c r="T29" i="2"/>
  <c r="U29" i="2"/>
  <c r="V29" i="2"/>
  <c r="W29" i="2"/>
  <c r="X29" i="2"/>
  <c r="Y29" i="2"/>
  <c r="Z29" i="2"/>
  <c r="AA29" i="2"/>
  <c r="AB29" i="2"/>
  <c r="AC29" i="2"/>
  <c r="AD29" i="2"/>
  <c r="AE29" i="2"/>
  <c r="AF29" i="2"/>
  <c r="AG29" i="2"/>
  <c r="AH29" i="2"/>
  <c r="AI29" i="2"/>
  <c r="AJ29" i="2"/>
  <c r="AK29" i="2"/>
  <c r="AL29" i="2"/>
  <c r="AM29" i="2"/>
  <c r="AN29" i="2"/>
  <c r="AO29" i="2"/>
  <c r="AP29" i="2"/>
  <c r="AQ29" i="2"/>
  <c r="AR29" i="2"/>
  <c r="AS29" i="2"/>
  <c r="AT29" i="2"/>
  <c r="AU29" i="2"/>
  <c r="AV29" i="2"/>
  <c r="AW29" i="2"/>
  <c r="AX29" i="2"/>
  <c r="AY29" i="2"/>
  <c r="AZ29" i="2"/>
  <c r="BA29" i="2"/>
  <c r="BB29" i="2"/>
  <c r="BC29" i="2"/>
  <c r="BD29" i="2"/>
  <c r="BE29" i="2"/>
  <c r="BF29" i="2"/>
  <c r="BG29" i="2"/>
  <c r="BH29" i="2"/>
  <c r="BI29" i="2"/>
  <c r="BJ29" i="2"/>
  <c r="BK29" i="2"/>
  <c r="BL29" i="2"/>
  <c r="BM29" i="2"/>
  <c r="BN29" i="2"/>
  <c r="BO29" i="2"/>
  <c r="BP29" i="2"/>
  <c r="BQ29" i="2"/>
  <c r="BR29" i="2"/>
  <c r="BS29" i="2"/>
  <c r="BT29" i="2"/>
  <c r="BU29" i="2"/>
  <c r="BV29" i="2"/>
  <c r="BW29" i="2"/>
  <c r="BX29" i="2"/>
  <c r="BY29" i="2"/>
  <c r="BZ29" i="2"/>
  <c r="CA29" i="2"/>
  <c r="CB29" i="2"/>
  <c r="CC29" i="2"/>
  <c r="CD29" i="2"/>
  <c r="CE29" i="2"/>
  <c r="CF29" i="2"/>
  <c r="CG29" i="2"/>
  <c r="CH29" i="2"/>
  <c r="CI29" i="2"/>
  <c r="CJ29" i="2"/>
  <c r="CK29" i="2"/>
  <c r="J30" i="2"/>
  <c r="K30" i="2"/>
  <c r="L30" i="2"/>
  <c r="M30" i="2"/>
  <c r="N30" i="2"/>
  <c r="O30" i="2"/>
  <c r="P30" i="2"/>
  <c r="Q30" i="2"/>
  <c r="R30" i="2"/>
  <c r="S30" i="2"/>
  <c r="T30" i="2"/>
  <c r="U30" i="2"/>
  <c r="V30" i="2"/>
  <c r="W30" i="2"/>
  <c r="X30" i="2"/>
  <c r="Y30" i="2"/>
  <c r="Z30" i="2"/>
  <c r="AA30" i="2"/>
  <c r="AB30" i="2"/>
  <c r="AC30" i="2"/>
  <c r="AD30" i="2"/>
  <c r="AE30" i="2"/>
  <c r="AF30" i="2"/>
  <c r="AG30" i="2"/>
  <c r="AH30" i="2"/>
  <c r="AI30" i="2"/>
  <c r="AJ30" i="2"/>
  <c r="AK30" i="2"/>
  <c r="AL30" i="2"/>
  <c r="AM30" i="2"/>
  <c r="AN30" i="2"/>
  <c r="AO30" i="2"/>
  <c r="AP30" i="2"/>
  <c r="AQ30" i="2"/>
  <c r="AR30" i="2"/>
  <c r="AS30" i="2"/>
  <c r="AT30" i="2"/>
  <c r="AU30" i="2"/>
  <c r="AV30" i="2"/>
  <c r="AW30" i="2"/>
  <c r="AX30" i="2"/>
  <c r="AY30" i="2"/>
  <c r="AZ30" i="2"/>
  <c r="BA30" i="2"/>
  <c r="BB30" i="2"/>
  <c r="BC30" i="2"/>
  <c r="BD30" i="2"/>
  <c r="BE30" i="2"/>
  <c r="BF30" i="2"/>
  <c r="BG30" i="2"/>
  <c r="BH30" i="2"/>
  <c r="BI30" i="2"/>
  <c r="BJ30" i="2"/>
  <c r="BK30" i="2"/>
  <c r="BL30" i="2"/>
  <c r="BM30" i="2"/>
  <c r="BN30" i="2"/>
  <c r="BO30" i="2"/>
  <c r="BP30" i="2"/>
  <c r="BQ30" i="2"/>
  <c r="BR30" i="2"/>
  <c r="BS30" i="2"/>
  <c r="BT30" i="2"/>
  <c r="BU30" i="2"/>
  <c r="BV30" i="2"/>
  <c r="BW30" i="2"/>
  <c r="BX30" i="2"/>
  <c r="BY30" i="2"/>
  <c r="BZ30" i="2"/>
  <c r="CA30" i="2"/>
  <c r="CB30" i="2"/>
  <c r="CC30" i="2"/>
  <c r="CD30" i="2"/>
  <c r="CE30" i="2"/>
  <c r="CF30" i="2"/>
  <c r="CG30" i="2"/>
  <c r="CH30" i="2"/>
  <c r="CI30" i="2"/>
  <c r="CJ30" i="2"/>
  <c r="CK30" i="2"/>
  <c r="J5" i="2"/>
  <c r="K5" i="2"/>
  <c r="L5" i="2"/>
  <c r="M5" i="2"/>
  <c r="N5" i="2"/>
  <c r="O5" i="2"/>
  <c r="P5" i="2"/>
  <c r="Q5" i="2"/>
  <c r="R5" i="2"/>
  <c r="S5" i="2"/>
  <c r="T5" i="2"/>
  <c r="U5" i="2"/>
  <c r="V5" i="2"/>
  <c r="W5" i="2"/>
  <c r="X5" i="2"/>
  <c r="Y5" i="2"/>
  <c r="Z5" i="2"/>
  <c r="AA5" i="2"/>
  <c r="AB5" i="2"/>
  <c r="AC5" i="2"/>
  <c r="AD5" i="2"/>
  <c r="AE5" i="2"/>
  <c r="AF5" i="2"/>
  <c r="AG5" i="2"/>
  <c r="AH5" i="2"/>
  <c r="AI5" i="2"/>
  <c r="AJ5" i="2"/>
  <c r="AK5" i="2"/>
  <c r="AL5" i="2"/>
  <c r="AM5" i="2"/>
  <c r="AN5" i="2"/>
  <c r="AO5" i="2"/>
  <c r="AP5" i="2"/>
  <c r="AQ5" i="2"/>
  <c r="AR5" i="2"/>
  <c r="AS5" i="2"/>
  <c r="AT5" i="2"/>
  <c r="AU5" i="2"/>
  <c r="AV5" i="2"/>
  <c r="AW5" i="2"/>
  <c r="AX5" i="2"/>
  <c r="AY5" i="2"/>
  <c r="AZ5" i="2"/>
  <c r="BA5" i="2"/>
  <c r="BB5" i="2"/>
  <c r="BC5" i="2"/>
  <c r="BD5" i="2"/>
  <c r="BE5" i="2"/>
  <c r="BF5" i="2"/>
  <c r="BG5" i="2"/>
  <c r="BH5" i="2"/>
  <c r="BI5" i="2"/>
  <c r="BJ5" i="2"/>
  <c r="BK5" i="2"/>
  <c r="BL5" i="2"/>
  <c r="BM5" i="2"/>
  <c r="BN5" i="2"/>
  <c r="BO5" i="2"/>
  <c r="BP5" i="2"/>
  <c r="BQ5" i="2"/>
  <c r="BR5" i="2"/>
  <c r="BS5" i="2"/>
  <c r="BT5" i="2"/>
  <c r="BU5" i="2"/>
  <c r="BV5" i="2"/>
  <c r="BW5" i="2"/>
  <c r="BX5" i="2"/>
  <c r="BY5" i="2"/>
  <c r="BZ5" i="2"/>
  <c r="CA5" i="2"/>
  <c r="CB5" i="2"/>
  <c r="CC5" i="2"/>
  <c r="CD5" i="2"/>
  <c r="CE5" i="2"/>
  <c r="CF5" i="2"/>
  <c r="CG5" i="2"/>
  <c r="CH5" i="2"/>
  <c r="CI5" i="2"/>
  <c r="CJ5" i="2"/>
  <c r="CK5" i="2"/>
  <c r="A8" i="5"/>
  <c r="A10" i="5"/>
  <c r="A12" i="5"/>
  <c r="A14" i="5"/>
  <c r="A16" i="5"/>
  <c r="A18" i="5"/>
  <c r="A20" i="5"/>
  <c r="A22" i="5"/>
  <c r="A24" i="5"/>
  <c r="A6" i="5"/>
  <c r="R3" i="5"/>
  <c r="O3" i="5"/>
  <c r="H9" i="2"/>
  <c r="H11" i="2"/>
  <c r="H13" i="2"/>
  <c r="H15" i="2"/>
  <c r="H17" i="2"/>
  <c r="H19" i="2"/>
  <c r="H21" i="2"/>
  <c r="H23" i="2"/>
  <c r="H26" i="2"/>
  <c r="H28" i="2"/>
  <c r="H30" i="2"/>
  <c r="H7" i="2"/>
  <c r="H5" i="2"/>
  <c r="T32" i="2"/>
</calcChain>
</file>

<file path=xl/sharedStrings.xml><?xml version="1.0" encoding="utf-8"?>
<sst xmlns="http://schemas.openxmlformats.org/spreadsheetml/2006/main" count="103" uniqueCount="42">
  <si>
    <t>Year</t>
  </si>
  <si>
    <t>My Milestones</t>
  </si>
  <si>
    <t>Adminstration Milestones</t>
  </si>
  <si>
    <t>Milestone</t>
  </si>
  <si>
    <t>Start Year</t>
  </si>
  <si>
    <t>End Year</t>
  </si>
  <si>
    <t>% of 2012-2016 CO2 still in atmosphere</t>
  </si>
  <si>
    <t>Age at:</t>
  </si>
  <si>
    <t>Finish Year</t>
  </si>
  <si>
    <t>2016 100%</t>
  </si>
  <si>
    <t>2026 93%</t>
  </si>
  <si>
    <t>2036 86%</t>
  </si>
  <si>
    <t>2046 79%</t>
  </si>
  <si>
    <t>2056  72%</t>
  </si>
  <si>
    <t>2076 62%</t>
  </si>
  <si>
    <t>2086 57%</t>
  </si>
  <si>
    <t>2096 54%</t>
  </si>
  <si>
    <t>2066 67%</t>
  </si>
  <si>
    <t>Graduate</t>
  </si>
  <si>
    <t>Bike Across Canada</t>
  </si>
  <si>
    <t>Medical School</t>
  </si>
  <si>
    <t>Practice  Medicine</t>
  </si>
  <si>
    <t>Retire to Oregon Coast</t>
  </si>
  <si>
    <t>President Olson</t>
  </si>
  <si>
    <t>Trustee Smith</t>
  </si>
  <si>
    <t>Child to College</t>
  </si>
  <si>
    <t>Raise a Child</t>
  </si>
  <si>
    <t>Grandchild's Childhood</t>
  </si>
  <si>
    <r>
      <rPr>
        <b/>
        <sz val="48"/>
        <color indexed="56"/>
        <rFont val="Calibri"/>
      </rPr>
      <t>CO</t>
    </r>
    <r>
      <rPr>
        <b/>
        <vertAlign val="subscript"/>
        <sz val="48"/>
        <color indexed="56"/>
        <rFont val="Calibri"/>
      </rPr>
      <t>2</t>
    </r>
    <r>
      <rPr>
        <b/>
        <sz val="48"/>
        <color indexed="56"/>
        <rFont val="Calibri"/>
      </rPr>
      <t xml:space="preserve"> Timeline</t>
    </r>
  </si>
  <si>
    <t>Age at start</t>
  </si>
  <si>
    <t>Years duration</t>
  </si>
  <si>
    <t>Percent of CO2 remaining from College years      (2012-2016)</t>
  </si>
  <si>
    <t>&lt; 54%</t>
  </si>
  <si>
    <t>Administrator Names</t>
  </si>
  <si>
    <t>Age</t>
  </si>
  <si>
    <t>Trustee Chair Hernandez</t>
  </si>
  <si>
    <t xml:space="preserve">Grandchild's career </t>
  </si>
  <si>
    <t>Child's Career</t>
  </si>
  <si>
    <t>Year term ends</t>
  </si>
  <si>
    <t>Your current age</t>
  </si>
  <si>
    <t>Your name</t>
  </si>
  <si>
    <t>Student Name</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</si>
</sst>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2"/>
      <color theme="1"/>
      <name val="Calibri"/>
      <family val="2"/>
      <scheme val="minor"/>
    </font>
    <font>
      <sz val="8"/>
      <name val="Calibri"/>
      <family val="2"/>
    </font>
    <font>
      <b/>
      <sz val="48"/>
      <color indexed="56"/>
      <name val="Calibri"/>
    </font>
    <font>
      <b/>
      <vertAlign val="subscript"/>
      <sz val="48"/>
      <color indexed="56"/>
      <name val="Calibri"/>
    </font>
    <font>
      <sz val="12"/>
      <color theme="1"/>
      <name val="Calibri"/>
      <family val="2"/>
      <scheme val="minor"/>
    </font>
    <font>
      <sz val="12"/>
      <color theme="0"/>
      <name val="Calibri"/>
      <family val="2"/>
      <scheme val="minor"/>
    </font>
    <font>
      <b/>
      <sz val="12"/>
      <color theme="0"/>
      <name val="Calibri"/>
      <family val="2"/>
      <scheme val="minor"/>
    </font>
    <font>
      <b/>
      <sz val="12"/>
      <color theme="1"/>
      <name val="Calibri"/>
      <family val="2"/>
      <scheme val="minor"/>
    </font>
    <font>
      <sz val="12"/>
      <color rgb="FF4F4F4F"/>
      <name val="Calibri"/>
      <scheme val="minor"/>
    </font>
    <font>
      <b/>
      <sz val="14"/>
      <color theme="1"/>
      <name val="Calibri"/>
      <scheme val="minor"/>
    </font>
    <font>
      <sz val="12"/>
      <color rgb="FF3366FF"/>
      <name val="Calibri"/>
      <scheme val="minor"/>
    </font>
    <font>
      <b/>
      <sz val="12"/>
      <color rgb="FF3366FF"/>
      <name val="Calibri"/>
      <scheme val="minor"/>
    </font>
    <font>
      <b/>
      <sz val="12"/>
      <color rgb="FF000000"/>
      <name val="Calibri"/>
      <family val="2"/>
      <scheme val="minor"/>
    </font>
    <font>
      <b/>
      <sz val="48"/>
      <color theme="3"/>
      <name val="Calibri"/>
    </font>
    <font>
      <sz val="12"/>
      <color theme="4" tint="-0.249977111117893"/>
      <name val="Calibri"/>
      <scheme val="minor"/>
    </font>
    <font>
      <sz val="12"/>
      <name val="Calibri"/>
      <scheme val="minor"/>
    </font>
    <font>
      <u/>
      <sz val="12"/>
      <color theme="10"/>
      <name val="Calibri"/>
      <family val="2"/>
      <scheme val="minor"/>
    </font>
    <font>
      <u/>
      <sz val="12"/>
      <color theme="11"/>
      <name val="Calibri"/>
      <family val="2"/>
      <scheme val="minor"/>
    </font>
    <font>
      <sz val="12"/>
      <color theme="1"/>
      <name val="Calibri"/>
    </font>
    <font>
      <sz val="8"/>
      <name val="Calibri"/>
      <family val="2"/>
      <scheme val="minor"/>
    </font>
    <font>
      <b/>
      <sz val="14"/>
      <name val="Calibri"/>
      <scheme val="minor"/>
    </font>
    <font>
      <b/>
      <sz val="12"/>
      <name val="Calibri"/>
      <scheme val="minor"/>
    </font>
  </fonts>
  <fills count="50">
    <fill>
      <patternFill patternType="none"/>
    </fill>
    <fill>
      <patternFill patternType="gray125"/>
    </fill>
    <fill>
      <patternFill patternType="solid">
        <fgColor rgb="FF000000"/>
        <bgColor indexed="64"/>
      </patternFill>
    </fill>
    <fill>
      <patternFill patternType="solid">
        <fgColor rgb="FF050505"/>
        <bgColor indexed="64"/>
      </patternFill>
    </fill>
    <fill>
      <patternFill patternType="solid">
        <fgColor rgb="FF070707"/>
        <bgColor indexed="64"/>
      </patternFill>
    </fill>
    <fill>
      <patternFill patternType="solid">
        <fgColor rgb="FF0A0A0A"/>
        <bgColor indexed="64"/>
      </patternFill>
    </fill>
    <fill>
      <patternFill patternType="solid">
        <fgColor rgb="FF0C0C0C"/>
        <bgColor indexed="64"/>
      </patternFill>
    </fill>
    <fill>
      <patternFill patternType="solid">
        <fgColor rgb="FF0F0F0F"/>
        <bgColor indexed="64"/>
      </patternFill>
    </fill>
    <fill>
      <patternFill patternType="solid">
        <fgColor rgb="FF111111"/>
        <bgColor indexed="64"/>
      </patternFill>
    </fill>
    <fill>
      <patternFill patternType="solid">
        <fgColor rgb="FF141414"/>
        <bgColor indexed="64"/>
      </patternFill>
    </fill>
    <fill>
      <patternFill patternType="solid">
        <fgColor rgb="FF171717"/>
        <bgColor indexed="64"/>
      </patternFill>
    </fill>
    <fill>
      <patternFill patternType="solid">
        <fgColor rgb="FF191919"/>
        <bgColor indexed="64"/>
      </patternFill>
    </fill>
    <fill>
      <patternFill patternType="solid">
        <fgColor rgb="FF1C1C1C"/>
        <bgColor indexed="64"/>
      </patternFill>
    </fill>
    <fill>
      <patternFill patternType="solid">
        <fgColor rgb="FF1E1E1E"/>
        <bgColor indexed="64"/>
      </patternFill>
    </fill>
    <fill>
      <patternFill patternType="solid">
        <fgColor rgb="FF212121"/>
        <bgColor indexed="64"/>
      </patternFill>
    </fill>
    <fill>
      <patternFill patternType="solid">
        <fgColor rgb="FF232323"/>
        <bgColor indexed="64"/>
      </patternFill>
    </fill>
    <fill>
      <patternFill patternType="solid">
        <fgColor rgb="FF262626"/>
        <bgColor indexed="64"/>
      </patternFill>
    </fill>
    <fill>
      <patternFill patternType="solid">
        <fgColor rgb="FF282828"/>
        <bgColor indexed="64"/>
      </patternFill>
    </fill>
    <fill>
      <patternFill patternType="solid">
        <fgColor rgb="FF2B2B2B"/>
        <bgColor indexed="64"/>
      </patternFill>
    </fill>
    <fill>
      <patternFill patternType="solid">
        <fgColor rgb="FF2E2E2E"/>
        <bgColor indexed="64"/>
      </patternFill>
    </fill>
    <fill>
      <patternFill patternType="solid">
        <fgColor rgb="FF303030"/>
        <bgColor indexed="64"/>
      </patternFill>
    </fill>
    <fill>
      <patternFill patternType="solid">
        <fgColor rgb="FF333333"/>
        <bgColor indexed="64"/>
      </patternFill>
    </fill>
    <fill>
      <patternFill patternType="solid">
        <fgColor rgb="FF353535"/>
        <bgColor indexed="64"/>
      </patternFill>
    </fill>
    <fill>
      <patternFill patternType="solid">
        <fgColor rgb="FF383838"/>
        <bgColor indexed="64"/>
      </patternFill>
    </fill>
    <fill>
      <patternFill patternType="solid">
        <fgColor rgb="FF3A3A3A"/>
        <bgColor indexed="64"/>
      </patternFill>
    </fill>
    <fill>
      <patternFill patternType="solid">
        <fgColor rgb="FF3D3D3D"/>
        <bgColor indexed="64"/>
      </patternFill>
    </fill>
    <fill>
      <patternFill patternType="solid">
        <fgColor rgb="FF404040"/>
        <bgColor indexed="64"/>
      </patternFill>
    </fill>
    <fill>
      <patternFill patternType="solid">
        <fgColor rgb="FF424242"/>
        <bgColor indexed="64"/>
      </patternFill>
    </fill>
    <fill>
      <patternFill patternType="solid">
        <fgColor rgb="FF454545"/>
        <bgColor indexed="64"/>
      </patternFill>
    </fill>
    <fill>
      <patternFill patternType="solid">
        <fgColor rgb="FF474747"/>
        <bgColor indexed="64"/>
      </patternFill>
    </fill>
    <fill>
      <patternFill patternType="solid">
        <fgColor rgb="FF4C4C4C"/>
        <bgColor indexed="64"/>
      </patternFill>
    </fill>
    <fill>
      <patternFill patternType="solid">
        <fgColor rgb="FF4F4F4F"/>
        <bgColor indexed="64"/>
      </patternFill>
    </fill>
    <fill>
      <patternFill patternType="solid">
        <fgColor rgb="FF515151"/>
        <bgColor indexed="64"/>
      </patternFill>
    </fill>
    <fill>
      <patternFill patternType="solid">
        <fgColor rgb="FF545454"/>
        <bgColor indexed="64"/>
      </patternFill>
    </fill>
    <fill>
      <patternFill patternType="solid">
        <fgColor rgb="FF575757"/>
        <bgColor indexed="64"/>
      </patternFill>
    </fill>
    <fill>
      <patternFill patternType="solid">
        <fgColor rgb="FF595959"/>
        <bgColor indexed="64"/>
      </patternFill>
    </fill>
    <fill>
      <patternFill patternType="solid">
        <fgColor rgb="FF5C5C5C"/>
        <bgColor indexed="64"/>
      </patternFill>
    </fill>
    <fill>
      <patternFill patternType="solid">
        <fgColor rgb="FF5E5E5E"/>
        <bgColor indexed="64"/>
      </patternFill>
    </fill>
    <fill>
      <patternFill patternType="solid">
        <fgColor rgb="FF616161"/>
        <bgColor indexed="64"/>
      </patternFill>
    </fill>
    <fill>
      <patternFill patternType="solid">
        <fgColor rgb="FF636363"/>
        <bgColor indexed="64"/>
      </patternFill>
    </fill>
    <fill>
      <patternFill patternType="solid">
        <fgColor rgb="FF666666"/>
        <bgColor indexed="64"/>
      </patternFill>
    </fill>
    <fill>
      <patternFill patternType="solid">
        <fgColor rgb="FF686868"/>
        <bgColor indexed="64"/>
      </patternFill>
    </fill>
    <fill>
      <patternFill patternType="solid">
        <fgColor rgb="FF6B6B6B"/>
        <bgColor indexed="64"/>
      </patternFill>
    </fill>
    <fill>
      <patternFill patternType="solid">
        <fgColor rgb="FF6E6E6E"/>
        <bgColor indexed="64"/>
      </patternFill>
    </fill>
    <fill>
      <patternFill patternType="solid">
        <fgColor rgb="FF707070"/>
        <bgColor indexed="64"/>
      </patternFill>
    </fill>
    <fill>
      <patternFill patternType="solid">
        <fgColor rgb="FF737373"/>
        <bgColor indexed="64"/>
      </patternFill>
    </fill>
    <fill>
      <patternFill patternType="solid">
        <fgColor rgb="FF757575"/>
        <bgColor indexed="64"/>
      </patternFill>
    </fill>
    <fill>
      <patternFill patternType="solid">
        <fgColor theme="3" tint="0.79998168889431442"/>
        <bgColor indexed="64"/>
      </patternFill>
    </fill>
    <fill>
      <patternFill patternType="solid">
        <fgColor theme="0"/>
        <bgColor indexed="64"/>
      </patternFill>
    </fill>
    <fill>
      <patternFill patternType="solid">
        <fgColor theme="2" tint="-9.9978637043366805E-2"/>
        <bgColor indexed="64"/>
      </patternFill>
    </fill>
  </fills>
  <borders count="43">
    <border>
      <left/>
      <right/>
      <top/>
      <bottom/>
      <diagonal/>
    </border>
    <border>
      <left/>
      <right/>
      <top/>
      <bottom style="thick">
        <color theme="0" tint="-0.14999847407452621"/>
      </bottom>
      <diagonal/>
    </border>
    <border>
      <left/>
      <right/>
      <top/>
      <bottom style="medium">
        <color theme="0" tint="-0.14999847407452621"/>
      </bottom>
      <diagonal/>
    </border>
    <border>
      <left/>
      <right style="hair">
        <color theme="0" tint="-0.249977111117893"/>
      </right>
      <top/>
      <bottom/>
      <diagonal/>
    </border>
    <border>
      <left/>
      <right/>
      <top style="medium">
        <color theme="0" tint="-0.14999847407452621"/>
      </top>
      <bottom/>
      <diagonal/>
    </border>
    <border>
      <left style="thick">
        <color theme="0" tint="-0.14999847407452621"/>
      </left>
      <right/>
      <top style="thick">
        <color theme="0" tint="-0.14999847407452621"/>
      </top>
      <bottom/>
      <diagonal/>
    </border>
    <border>
      <left/>
      <right/>
      <top style="thick">
        <color theme="0" tint="-0.14999847407452621"/>
      </top>
      <bottom/>
      <diagonal/>
    </border>
    <border>
      <left/>
      <right style="thick">
        <color theme="0" tint="-0.14999847407452621"/>
      </right>
      <top style="thick">
        <color theme="0" tint="-0.14999847407452621"/>
      </top>
      <bottom/>
      <diagonal/>
    </border>
    <border>
      <left style="thick">
        <color theme="0" tint="-0.14999847407452621"/>
      </left>
      <right/>
      <top/>
      <bottom/>
      <diagonal/>
    </border>
    <border>
      <left/>
      <right style="thick">
        <color theme="0" tint="-0.14999847407452621"/>
      </right>
      <top/>
      <bottom/>
      <diagonal/>
    </border>
    <border>
      <left style="thick">
        <color theme="0" tint="-0.14999847407452621"/>
      </left>
      <right/>
      <top/>
      <bottom style="thick">
        <color theme="0" tint="-0.14999847407452621"/>
      </bottom>
      <diagonal/>
    </border>
    <border>
      <left/>
      <right style="thick">
        <color theme="0" tint="-0.14999847407452621"/>
      </right>
      <top/>
      <bottom style="thick">
        <color theme="0" tint="-0.14999847407452621"/>
      </bottom>
      <diagonal/>
    </border>
    <border>
      <left/>
      <right/>
      <top/>
      <bottom style="medium">
        <color theme="4" tint="0.59999389629810485"/>
      </bottom>
      <diagonal/>
    </border>
    <border>
      <left style="thick">
        <color theme="0" tint="-0.14999847407452621"/>
      </left>
      <right/>
      <top/>
      <bottom style="medium">
        <color theme="4" tint="0.59999389629810485"/>
      </bottom>
      <diagonal/>
    </border>
    <border>
      <left style="thick">
        <color theme="4" tint="0.39997558519241921"/>
      </left>
      <right/>
      <top style="thick">
        <color theme="4" tint="0.39997558519241921"/>
      </top>
      <bottom/>
      <diagonal/>
    </border>
    <border>
      <left/>
      <right style="thick">
        <color theme="4" tint="0.39997558519241921"/>
      </right>
      <top style="thick">
        <color theme="4" tint="0.39997558519241921"/>
      </top>
      <bottom/>
      <diagonal/>
    </border>
    <border>
      <left style="thick">
        <color theme="4" tint="0.39997558519241921"/>
      </left>
      <right/>
      <top/>
      <bottom/>
      <diagonal/>
    </border>
    <border>
      <left/>
      <right style="thick">
        <color theme="4" tint="0.39997558519241921"/>
      </right>
      <top/>
      <bottom/>
      <diagonal/>
    </border>
    <border>
      <left style="thick">
        <color theme="4" tint="0.39997558519241921"/>
      </left>
      <right/>
      <top/>
      <bottom style="thick">
        <color theme="4" tint="0.39997558519241921"/>
      </bottom>
      <diagonal/>
    </border>
    <border>
      <left/>
      <right style="thick">
        <color theme="4" tint="0.39997558519241921"/>
      </right>
      <top/>
      <bottom style="thick">
        <color theme="4" tint="0.39997558519241921"/>
      </bottom>
      <diagonal/>
    </border>
    <border>
      <left/>
      <right/>
      <top style="thick">
        <color theme="4" tint="0.39997558519241921"/>
      </top>
      <bottom/>
      <diagonal/>
    </border>
    <border>
      <left/>
      <right/>
      <top/>
      <bottom style="thick">
        <color theme="4" tint="0.39997558519241921"/>
      </bottom>
      <diagonal/>
    </border>
    <border>
      <left/>
      <right style="hair">
        <color theme="0" tint="-0.34998626667073579"/>
      </right>
      <top style="hair">
        <color theme="0" tint="-0.34998626667073579"/>
      </top>
      <bottom style="hair">
        <color theme="0" tint="-0.34998626667073579"/>
      </bottom>
      <diagonal/>
    </border>
    <border>
      <left style="hair">
        <color theme="0" tint="-0.34998626667073579"/>
      </left>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right style="thick">
        <color theme="0" tint="-0.14999847407452621"/>
      </right>
      <top style="hair">
        <color theme="0" tint="-0.34998626667073579"/>
      </top>
      <bottom style="hair">
        <color theme="0" tint="-0.34998626667073579"/>
      </bottom>
      <diagonal/>
    </border>
    <border>
      <left/>
      <right style="thick">
        <color theme="0" tint="-0.14999847407452621"/>
      </right>
      <top style="hair">
        <color theme="0" tint="-0.34998626667073579"/>
      </top>
      <bottom style="thick">
        <color theme="0" tint="-0.14999847407452621"/>
      </bottom>
      <diagonal/>
    </border>
    <border>
      <left style="thick">
        <color theme="0" tint="-0.14999847407452621"/>
      </left>
      <right style="hair">
        <color theme="0" tint="-0.34998626667073579"/>
      </right>
      <top style="hair">
        <color theme="0" tint="-0.34998626667073579"/>
      </top>
      <bottom style="hair">
        <color theme="0" tint="-0.34998626667073579"/>
      </bottom>
      <diagonal/>
    </border>
    <border>
      <left style="thick">
        <color theme="0" tint="-0.14999847407452621"/>
      </left>
      <right style="hair">
        <color theme="0" tint="-0.34998626667073579"/>
      </right>
      <top style="hair">
        <color theme="0" tint="-0.34998626667073579"/>
      </top>
      <bottom style="thick">
        <color theme="0" tint="-0.14999847407452621"/>
      </bottom>
      <diagonal/>
    </border>
    <border>
      <left style="thick">
        <color theme="0" tint="-0.14999847407452621"/>
      </left>
      <right style="hair">
        <color theme="0" tint="-0.34998626667073579"/>
      </right>
      <top style="thick">
        <color theme="0" tint="-0.14999847407452621"/>
      </top>
      <bottom style="hair">
        <color theme="0" tint="-0.34998626667073579"/>
      </bottom>
      <diagonal/>
    </border>
    <border>
      <left/>
      <right style="hair">
        <color theme="0" tint="-0.34998626667073579"/>
      </right>
      <top style="thick">
        <color theme="0" tint="-0.14999847407452621"/>
      </top>
      <bottom style="hair">
        <color theme="0" tint="-0.34998626667073579"/>
      </bottom>
      <diagonal/>
    </border>
    <border>
      <left/>
      <right style="thick">
        <color theme="0" tint="-0.14999847407452621"/>
      </right>
      <top style="thick">
        <color theme="0" tint="-0.14999847407452621"/>
      </top>
      <bottom style="hair">
        <color theme="0" tint="-0.34998626667073579"/>
      </bottom>
      <diagonal/>
    </border>
    <border>
      <left/>
      <right/>
      <top style="hair">
        <color theme="0" tint="-0.34998626667073579"/>
      </top>
      <bottom/>
      <diagonal/>
    </border>
    <border>
      <left/>
      <right style="hair">
        <color theme="0" tint="-0.34998626667073579"/>
      </right>
      <top style="hair">
        <color theme="0" tint="-0.34998626667073579"/>
      </top>
      <bottom style="thick">
        <color theme="0" tint="-0.14999847407452621"/>
      </bottom>
      <diagonal/>
    </border>
    <border>
      <left style="hair">
        <color theme="0" tint="-0.14999847407452621"/>
      </left>
      <right style="hair">
        <color theme="0" tint="-0.14999847407452621"/>
      </right>
      <top style="hair">
        <color theme="0" tint="-0.14999847407452621"/>
      </top>
      <bottom style="hair">
        <color theme="0" tint="-0.14999847407452621"/>
      </bottom>
      <diagonal/>
    </border>
    <border>
      <left style="thick">
        <color theme="0" tint="-0.14999847407452621"/>
      </left>
      <right style="hair">
        <color theme="0" tint="-0.14999847407452621"/>
      </right>
      <top style="thick">
        <color theme="0" tint="-0.14999847407452621"/>
      </top>
      <bottom style="hair">
        <color theme="0" tint="-0.14999847407452621"/>
      </bottom>
      <diagonal/>
    </border>
    <border>
      <left style="hair">
        <color theme="0" tint="-0.14999847407452621"/>
      </left>
      <right style="hair">
        <color theme="0" tint="-0.14999847407452621"/>
      </right>
      <top style="thick">
        <color theme="0" tint="-0.14999847407452621"/>
      </top>
      <bottom style="hair">
        <color theme="0" tint="-0.14999847407452621"/>
      </bottom>
      <diagonal/>
    </border>
    <border>
      <left style="hair">
        <color theme="0" tint="-0.14999847407452621"/>
      </left>
      <right style="thick">
        <color theme="0" tint="-0.14999847407452621"/>
      </right>
      <top style="thick">
        <color theme="0" tint="-0.14999847407452621"/>
      </top>
      <bottom style="hair">
        <color theme="0" tint="-0.14999847407452621"/>
      </bottom>
      <diagonal/>
    </border>
    <border>
      <left style="thick">
        <color theme="0" tint="-0.14999847407452621"/>
      </left>
      <right style="hair">
        <color theme="0" tint="-0.14999847407452621"/>
      </right>
      <top style="hair">
        <color theme="0" tint="-0.14999847407452621"/>
      </top>
      <bottom style="hair">
        <color theme="0" tint="-0.14999847407452621"/>
      </bottom>
      <diagonal/>
    </border>
    <border>
      <left style="thick">
        <color theme="0" tint="-0.14999847407452621"/>
      </left>
      <right style="hair">
        <color theme="0" tint="-0.14999847407452621"/>
      </right>
      <top style="hair">
        <color theme="0" tint="-0.14999847407452621"/>
      </top>
      <bottom style="thick">
        <color theme="0" tint="-0.14999847407452621"/>
      </bottom>
      <diagonal/>
    </border>
    <border>
      <left style="hair">
        <color theme="0" tint="-0.14999847407452621"/>
      </left>
      <right style="hair">
        <color theme="0" tint="-0.14999847407452621"/>
      </right>
      <top style="hair">
        <color theme="0" tint="-0.14999847407452621"/>
      </top>
      <bottom style="thick">
        <color theme="0" tint="-0.14999847407452621"/>
      </bottom>
      <diagonal/>
    </border>
    <border>
      <left style="hair">
        <color theme="0" tint="-0.14999847407452621"/>
      </left>
      <right style="thick">
        <color theme="0" tint="-0.14999847407452621"/>
      </right>
      <top style="hair">
        <color theme="0" tint="-0.14999847407452621"/>
      </top>
      <bottom style="thick">
        <color theme="0" tint="-0.14999847407452621"/>
      </bottom>
      <diagonal/>
    </border>
    <border>
      <left style="hair">
        <color theme="0" tint="-0.14999847407452621"/>
      </left>
      <right style="thick">
        <color theme="0" tint="-0.14999847407452621"/>
      </right>
      <top style="hair">
        <color theme="0" tint="-0.14999847407452621"/>
      </top>
      <bottom style="hair">
        <color theme="0" tint="-0.14999847407452621"/>
      </bottom>
      <diagonal/>
    </border>
  </borders>
  <cellStyleXfs count="98">
    <xf numFmtId="0" fontId="0" fillId="0" borderId="0"/>
    <xf numFmtId="9" fontId="4"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180">
    <xf numFmtId="0" fontId="0" fillId="0" borderId="0" xfId="0"/>
    <xf numFmtId="0" fontId="0" fillId="0" borderId="0" xfId="0" applyFill="1" applyBorder="1"/>
    <xf numFmtId="0" fontId="0" fillId="0" borderId="0" xfId="0" applyBorder="1"/>
    <xf numFmtId="0" fontId="7" fillId="0" borderId="0" xfId="0" applyFont="1" applyBorder="1" applyAlignment="1">
      <alignment horizontal="right"/>
    </xf>
    <xf numFmtId="0" fontId="0" fillId="0" borderId="0" xfId="0" applyAlignment="1">
      <alignment wrapText="1"/>
    </xf>
    <xf numFmtId="1" fontId="0" fillId="0" borderId="0" xfId="0" applyNumberFormat="1"/>
    <xf numFmtId="0" fontId="0" fillId="0" borderId="0" xfId="0" applyAlignment="1">
      <alignment horizontal="center"/>
    </xf>
    <xf numFmtId="0" fontId="0" fillId="0" borderId="0" xfId="0" applyAlignment="1">
      <alignment horizontal="center" wrapText="1"/>
    </xf>
    <xf numFmtId="1" fontId="0" fillId="0" borderId="0" xfId="0" applyNumberFormat="1" applyAlignment="1">
      <alignment horizontal="center"/>
    </xf>
    <xf numFmtId="0" fontId="7" fillId="0" borderId="0" xfId="0" applyFont="1" applyAlignment="1">
      <alignment horizontal="center"/>
    </xf>
    <xf numFmtId="1" fontId="0" fillId="0" borderId="0" xfId="0" applyNumberFormat="1" applyFill="1" applyBorder="1"/>
    <xf numFmtId="0" fontId="0" fillId="2" borderId="0" xfId="0" applyFill="1" applyBorder="1"/>
    <xf numFmtId="0" fontId="0" fillId="3" borderId="0" xfId="0" applyFill="1" applyBorder="1"/>
    <xf numFmtId="0" fontId="0" fillId="4" borderId="0" xfId="0" applyFill="1" applyBorder="1"/>
    <xf numFmtId="0" fontId="0" fillId="5" borderId="0" xfId="0" applyFill="1" applyBorder="1"/>
    <xf numFmtId="0" fontId="0" fillId="6" borderId="0" xfId="0" applyFill="1" applyBorder="1"/>
    <xf numFmtId="0" fontId="0" fillId="7" borderId="0" xfId="0" applyFill="1" applyBorder="1"/>
    <xf numFmtId="0" fontId="0" fillId="8" borderId="0" xfId="0" applyFill="1" applyBorder="1"/>
    <xf numFmtId="9" fontId="4" fillId="9" borderId="0" xfId="1" applyFont="1" applyFill="1" applyBorder="1" applyAlignment="1">
      <alignment shrinkToFit="1"/>
    </xf>
    <xf numFmtId="0" fontId="0" fillId="9" borderId="0" xfId="0" applyFill="1" applyBorder="1"/>
    <xf numFmtId="0" fontId="0" fillId="10" borderId="0" xfId="0" applyFill="1" applyBorder="1"/>
    <xf numFmtId="0" fontId="0" fillId="11" borderId="0" xfId="0" applyFill="1" applyBorder="1"/>
    <xf numFmtId="0" fontId="0" fillId="12" borderId="0" xfId="0" applyFill="1" applyBorder="1"/>
    <xf numFmtId="0" fontId="0" fillId="13" borderId="0" xfId="0" applyFill="1" applyBorder="1"/>
    <xf numFmtId="0" fontId="0" fillId="14" borderId="0" xfId="0" applyFill="1" applyBorder="1"/>
    <xf numFmtId="0" fontId="0" fillId="15" borderId="0" xfId="0" applyFill="1" applyBorder="1"/>
    <xf numFmtId="0" fontId="0" fillId="16" borderId="0" xfId="0" applyFill="1" applyBorder="1"/>
    <xf numFmtId="0" fontId="0" fillId="17" borderId="0" xfId="0" applyFill="1" applyBorder="1"/>
    <xf numFmtId="0" fontId="0" fillId="18" borderId="0" xfId="0" applyFill="1" applyBorder="1"/>
    <xf numFmtId="0" fontId="0" fillId="19" borderId="0" xfId="0" applyFill="1" applyBorder="1"/>
    <xf numFmtId="0" fontId="0" fillId="20" borderId="0" xfId="0" applyFill="1" applyBorder="1"/>
    <xf numFmtId="0" fontId="0" fillId="21" borderId="0" xfId="0" applyFill="1" applyBorder="1"/>
    <xf numFmtId="0" fontId="0" fillId="22" borderId="0" xfId="0" applyFill="1" applyBorder="1"/>
    <xf numFmtId="0" fontId="0" fillId="23" borderId="0" xfId="0" applyFill="1" applyBorder="1"/>
    <xf numFmtId="0" fontId="0" fillId="24" borderId="0" xfId="0" applyFill="1" applyBorder="1"/>
    <xf numFmtId="0" fontId="0" fillId="25" borderId="0" xfId="0" applyFill="1" applyBorder="1"/>
    <xf numFmtId="0" fontId="0" fillId="26" borderId="0" xfId="0" applyFill="1" applyBorder="1"/>
    <xf numFmtId="0" fontId="0" fillId="27" borderId="0" xfId="0" applyFill="1" applyBorder="1"/>
    <xf numFmtId="0" fontId="0" fillId="28" borderId="0" xfId="0" applyFill="1" applyBorder="1"/>
    <xf numFmtId="0" fontId="0" fillId="29" borderId="0" xfId="0" applyFill="1" applyBorder="1"/>
    <xf numFmtId="0" fontId="0" fillId="30" borderId="0" xfId="0" applyFill="1" applyBorder="1"/>
    <xf numFmtId="0" fontId="8" fillId="31" borderId="0" xfId="0" applyFont="1" applyFill="1" applyBorder="1"/>
    <xf numFmtId="0" fontId="0" fillId="31" borderId="0" xfId="0" applyFill="1" applyBorder="1"/>
    <xf numFmtId="0" fontId="8" fillId="32" borderId="0" xfId="0" applyFont="1" applyFill="1" applyBorder="1"/>
    <xf numFmtId="0" fontId="0" fillId="33" borderId="0" xfId="0" applyFill="1" applyBorder="1"/>
    <xf numFmtId="0" fontId="0" fillId="34" borderId="0" xfId="0" applyFill="1" applyBorder="1"/>
    <xf numFmtId="0" fontId="0" fillId="35" borderId="0" xfId="0" applyFill="1" applyBorder="1"/>
    <xf numFmtId="0" fontId="0" fillId="36" borderId="0" xfId="0" applyFill="1" applyBorder="1"/>
    <xf numFmtId="0" fontId="0" fillId="37" borderId="0" xfId="0" applyFill="1" applyBorder="1"/>
    <xf numFmtId="0" fontId="0" fillId="38" borderId="0" xfId="0" applyFill="1" applyBorder="1"/>
    <xf numFmtId="0" fontId="0" fillId="39" borderId="0" xfId="0" applyFill="1" applyBorder="1"/>
    <xf numFmtId="0" fontId="0" fillId="40" borderId="0" xfId="0" applyFill="1" applyBorder="1"/>
    <xf numFmtId="0" fontId="0" fillId="41" borderId="0" xfId="0" applyFill="1" applyBorder="1"/>
    <xf numFmtId="0" fontId="0" fillId="42" borderId="0" xfId="0" applyFill="1" applyBorder="1"/>
    <xf numFmtId="0" fontId="0" fillId="43" borderId="0" xfId="0" applyFill="1" applyBorder="1"/>
    <xf numFmtId="0" fontId="0" fillId="44" borderId="0" xfId="0" applyFill="1" applyBorder="1"/>
    <xf numFmtId="0" fontId="0" fillId="45" borderId="0" xfId="0" applyFill="1" applyBorder="1"/>
    <xf numFmtId="0" fontId="0" fillId="46" borderId="0" xfId="0" applyFill="1" applyBorder="1"/>
    <xf numFmtId="2" fontId="5" fillId="0" borderId="0" xfId="0" applyNumberFormat="1" applyFont="1" applyBorder="1" applyAlignment="1">
      <alignment shrinkToFit="1"/>
    </xf>
    <xf numFmtId="0" fontId="5" fillId="0" borderId="0" xfId="0" applyFont="1" applyFill="1" applyBorder="1"/>
    <xf numFmtId="0" fontId="5" fillId="0" borderId="0" xfId="0" applyFont="1" applyBorder="1"/>
    <xf numFmtId="0" fontId="7" fillId="0" borderId="0" xfId="0" applyFont="1" applyFill="1" applyBorder="1" applyAlignment="1">
      <alignment horizontal="right" wrapText="1"/>
    </xf>
    <xf numFmtId="0" fontId="7" fillId="0" borderId="1" xfId="0" applyFont="1" applyFill="1" applyBorder="1" applyAlignment="1">
      <alignment horizontal="right" wrapText="1"/>
    </xf>
    <xf numFmtId="0" fontId="7" fillId="0" borderId="2" xfId="0" applyFont="1" applyBorder="1" applyAlignment="1">
      <alignment horizontal="center" wrapText="1"/>
    </xf>
    <xf numFmtId="0" fontId="0" fillId="47" borderId="0" xfId="0" applyFill="1"/>
    <xf numFmtId="0" fontId="0" fillId="48" borderId="0" xfId="0" applyFill="1"/>
    <xf numFmtId="1" fontId="0" fillId="48" borderId="0" xfId="0" applyNumberFormat="1" applyFill="1"/>
    <xf numFmtId="0" fontId="0" fillId="48" borderId="0" xfId="0" applyFont="1" applyFill="1" applyAlignment="1">
      <alignment horizontal="center"/>
    </xf>
    <xf numFmtId="2" fontId="5" fillId="0" borderId="3" xfId="0" applyNumberFormat="1" applyFont="1" applyBorder="1" applyAlignment="1">
      <alignment shrinkToFit="1"/>
    </xf>
    <xf numFmtId="0" fontId="9" fillId="0" borderId="0" xfId="0" applyFont="1" applyBorder="1" applyAlignment="1">
      <alignment vertical="center" textRotation="90" wrapText="1"/>
    </xf>
    <xf numFmtId="0" fontId="0" fillId="49" borderId="0" xfId="0" applyFill="1"/>
    <xf numFmtId="1" fontId="10" fillId="0" borderId="0" xfId="0" applyNumberFormat="1" applyFont="1" applyFill="1" applyBorder="1" applyAlignment="1">
      <alignment horizontal="center" vertical="top" wrapText="1"/>
    </xf>
    <xf numFmtId="0" fontId="0" fillId="0" borderId="0" xfId="0" applyFont="1" applyAlignment="1">
      <alignment horizontal="center" vertical="top" wrapText="1"/>
    </xf>
    <xf numFmtId="0" fontId="7" fillId="0" borderId="0" xfId="0" applyFont="1" applyBorder="1" applyAlignment="1">
      <alignment horizontal="center" vertical="top" textRotation="90" wrapText="1"/>
    </xf>
    <xf numFmtId="0" fontId="0" fillId="0" borderId="0" xfId="0" applyFont="1" applyBorder="1" applyAlignment="1">
      <alignment horizontal="center" vertical="top" textRotation="90" wrapText="1"/>
    </xf>
    <xf numFmtId="0" fontId="0" fillId="0" borderId="0" xfId="0" applyFont="1" applyBorder="1" applyAlignment="1">
      <alignment horizontal="center" vertical="top" wrapText="1"/>
    </xf>
    <xf numFmtId="1" fontId="0" fillId="0" borderId="0" xfId="0" applyNumberFormat="1" applyFill="1"/>
    <xf numFmtId="1" fontId="0" fillId="0" borderId="4" xfId="0" applyNumberFormat="1" applyFill="1" applyBorder="1"/>
    <xf numFmtId="0" fontId="7" fillId="0" borderId="0" xfId="0" applyFont="1" applyBorder="1" applyAlignment="1">
      <alignment horizontal="center" wrapText="1"/>
    </xf>
    <xf numFmtId="0" fontId="0" fillId="0" borderId="5" xfId="0" applyBorder="1" applyAlignment="1">
      <alignment horizontal="right"/>
    </xf>
    <xf numFmtId="1" fontId="0" fillId="0" borderId="6" xfId="0" applyNumberFormat="1" applyFill="1" applyBorder="1"/>
    <xf numFmtId="1" fontId="0" fillId="0" borderId="6" xfId="0" applyNumberFormat="1" applyBorder="1" applyAlignment="1">
      <alignment horizontal="center"/>
    </xf>
    <xf numFmtId="1" fontId="0" fillId="0" borderId="7" xfId="0" applyNumberFormat="1" applyBorder="1" applyAlignment="1">
      <alignment horizontal="center"/>
    </xf>
    <xf numFmtId="0" fontId="0" fillId="0" borderId="8" xfId="0" applyBorder="1" applyAlignment="1">
      <alignment horizontal="right"/>
    </xf>
    <xf numFmtId="1" fontId="0" fillId="0" borderId="0"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right"/>
    </xf>
    <xf numFmtId="1" fontId="0" fillId="0" borderId="1" xfId="0" applyNumberFormat="1" applyFill="1" applyBorder="1"/>
    <xf numFmtId="1" fontId="0" fillId="0" borderId="1" xfId="0" applyNumberFormat="1" applyBorder="1" applyAlignment="1">
      <alignment horizontal="center"/>
    </xf>
    <xf numFmtId="1" fontId="0" fillId="0" borderId="11" xfId="0" applyNumberFormat="1" applyBorder="1" applyAlignment="1">
      <alignment horizontal="center"/>
    </xf>
    <xf numFmtId="0" fontId="0" fillId="48" borderId="12" xfId="0" applyFont="1" applyFill="1" applyBorder="1" applyAlignment="1">
      <alignment horizontal="center"/>
    </xf>
    <xf numFmtId="0" fontId="7" fillId="48" borderId="12" xfId="0" applyFont="1" applyFill="1" applyBorder="1" applyAlignment="1">
      <alignment horizontal="center"/>
    </xf>
    <xf numFmtId="1" fontId="0" fillId="0" borderId="13" xfId="0" applyNumberFormat="1" applyFill="1" applyBorder="1"/>
    <xf numFmtId="1" fontId="0" fillId="0" borderId="0" xfId="0" applyNumberFormat="1" applyFill="1" applyBorder="1" applyAlignment="1">
      <alignment horizontal="center"/>
    </xf>
    <xf numFmtId="0" fontId="7" fillId="48" borderId="0" xfId="0" applyFont="1" applyFill="1" applyAlignment="1">
      <alignment horizontal="center" wrapText="1"/>
    </xf>
    <xf numFmtId="0" fontId="7" fillId="48" borderId="0" xfId="0" applyFont="1" applyFill="1" applyBorder="1" applyAlignment="1">
      <alignment horizontal="center" wrapText="1"/>
    </xf>
    <xf numFmtId="0" fontId="0" fillId="48" borderId="0" xfId="0" applyFill="1" applyBorder="1" applyAlignment="1">
      <alignment horizontal="center" wrapText="1"/>
    </xf>
    <xf numFmtId="1" fontId="0" fillId="0" borderId="14" xfId="0" applyNumberFormat="1" applyFill="1" applyBorder="1"/>
    <xf numFmtId="1" fontId="0" fillId="0" borderId="20" xfId="0" applyNumberFormat="1" applyFill="1" applyBorder="1" applyAlignment="1">
      <alignment horizontal="center"/>
    </xf>
    <xf numFmtId="1" fontId="0" fillId="0" borderId="15" xfId="0" applyNumberFormat="1" applyFill="1" applyBorder="1" applyAlignment="1">
      <alignment horizontal="center"/>
    </xf>
    <xf numFmtId="1" fontId="0" fillId="0" borderId="16" xfId="0" applyNumberFormat="1" applyFill="1" applyBorder="1"/>
    <xf numFmtId="1" fontId="0" fillId="0" borderId="17" xfId="0" applyNumberFormat="1" applyFill="1" applyBorder="1" applyAlignment="1">
      <alignment horizontal="center"/>
    </xf>
    <xf numFmtId="1" fontId="0" fillId="0" borderId="18" xfId="0" applyNumberFormat="1" applyFill="1" applyBorder="1"/>
    <xf numFmtId="1" fontId="0" fillId="0" borderId="21" xfId="0" applyNumberFormat="1" applyFill="1" applyBorder="1" applyAlignment="1">
      <alignment horizontal="center"/>
    </xf>
    <xf numFmtId="1" fontId="0" fillId="0" borderId="19" xfId="0" applyNumberFormat="1" applyFill="1" applyBorder="1" applyAlignment="1">
      <alignment horizontal="center"/>
    </xf>
    <xf numFmtId="1" fontId="0" fillId="0" borderId="14" xfId="0" applyNumberFormat="1" applyFill="1" applyBorder="1" applyAlignment="1">
      <alignment horizontal="center"/>
    </xf>
    <xf numFmtId="1" fontId="0" fillId="0" borderId="16" xfId="0" applyNumberFormat="1" applyFill="1" applyBorder="1" applyAlignment="1">
      <alignment horizontal="center"/>
    </xf>
    <xf numFmtId="1" fontId="0" fillId="0" borderId="18" xfId="0" applyNumberFormat="1" applyFill="1" applyBorder="1" applyAlignment="1">
      <alignment horizontal="center"/>
    </xf>
    <xf numFmtId="0" fontId="5" fillId="0" borderId="0" xfId="0" applyFont="1"/>
    <xf numFmtId="0" fontId="6" fillId="0" borderId="0" xfId="0" applyFont="1" applyAlignment="1">
      <alignment horizontal="center" wrapText="1"/>
    </xf>
    <xf numFmtId="2" fontId="5" fillId="0" borderId="0" xfId="0" applyNumberFormat="1" applyFont="1"/>
    <xf numFmtId="0" fontId="5" fillId="0" borderId="0" xfId="0" applyFont="1" applyAlignment="1">
      <alignment wrapText="1"/>
    </xf>
    <xf numFmtId="2" fontId="5" fillId="0" borderId="0" xfId="0" applyNumberFormat="1" applyFont="1" applyAlignment="1">
      <alignment wrapText="1"/>
    </xf>
    <xf numFmtId="0" fontId="18" fillId="49" borderId="0" xfId="0" applyFont="1" applyFill="1"/>
    <xf numFmtId="1" fontId="15" fillId="0" borderId="0" xfId="0" applyNumberFormat="1" applyFont="1" applyFill="1" applyBorder="1" applyAlignment="1" applyProtection="1">
      <alignment horizontal="center"/>
    </xf>
    <xf numFmtId="0" fontId="12" fillId="0" borderId="0" xfId="0" applyFont="1" applyFill="1" applyBorder="1" applyAlignment="1" applyProtection="1">
      <alignment horizontal="center"/>
    </xf>
    <xf numFmtId="0" fontId="11" fillId="0" borderId="22" xfId="0" applyFont="1" applyFill="1" applyBorder="1" applyAlignment="1" applyProtection="1">
      <alignment horizontal="center"/>
      <protection locked="0"/>
    </xf>
    <xf numFmtId="1" fontId="15" fillId="0" borderId="23" xfId="0" applyNumberFormat="1" applyFont="1" applyFill="1" applyBorder="1" applyAlignment="1" applyProtection="1">
      <alignment horizontal="center"/>
    </xf>
    <xf numFmtId="0" fontId="15" fillId="0" borderId="0" xfId="0" applyFont="1"/>
    <xf numFmtId="1" fontId="15" fillId="0" borderId="24" xfId="0" applyNumberFormat="1" applyFont="1" applyFill="1" applyBorder="1" applyAlignment="1" applyProtection="1">
      <alignment horizontal="center"/>
    </xf>
    <xf numFmtId="0" fontId="7" fillId="0" borderId="0" xfId="0" applyFont="1" applyFill="1" applyBorder="1" applyAlignment="1">
      <alignment horizontal="center" vertical="center" wrapText="1"/>
    </xf>
    <xf numFmtId="0" fontId="11" fillId="0" borderId="25" xfId="0" applyFont="1" applyFill="1" applyBorder="1" applyAlignment="1" applyProtection="1">
      <alignment horizontal="center"/>
      <protection locked="0"/>
    </xf>
    <xf numFmtId="0" fontId="12" fillId="0" borderId="9" xfId="0" applyFont="1" applyFill="1" applyBorder="1" applyAlignment="1" applyProtection="1">
      <alignment horizontal="center"/>
    </xf>
    <xf numFmtId="0" fontId="12" fillId="0" borderId="8" xfId="0" applyFont="1" applyFill="1" applyBorder="1" applyAlignment="1" applyProtection="1">
      <alignment horizontal="right"/>
    </xf>
    <xf numFmtId="0" fontId="11" fillId="0" borderId="26" xfId="0" applyFont="1" applyFill="1" applyBorder="1" applyAlignment="1" applyProtection="1">
      <alignment horizontal="center"/>
      <protection locked="0"/>
    </xf>
    <xf numFmtId="0" fontId="0" fillId="0" borderId="0" xfId="0" applyFill="1" applyBorder="1" applyAlignment="1">
      <alignment horizontal="center"/>
    </xf>
    <xf numFmtId="0" fontId="11" fillId="0" borderId="27" xfId="0" applyFont="1" applyFill="1" applyBorder="1" applyAlignment="1" applyProtection="1">
      <alignment horizontal="right"/>
      <protection locked="0"/>
    </xf>
    <xf numFmtId="0" fontId="11" fillId="0" borderId="28" xfId="0" applyFont="1" applyFill="1" applyBorder="1" applyAlignment="1" applyProtection="1">
      <alignment horizontal="right"/>
      <protection locked="0"/>
    </xf>
    <xf numFmtId="0" fontId="11" fillId="0" borderId="29" xfId="0" applyFont="1" applyFill="1" applyBorder="1" applyAlignment="1" applyProtection="1">
      <alignment horizontal="right"/>
      <protection locked="0"/>
    </xf>
    <xf numFmtId="0" fontId="11" fillId="0" borderId="30" xfId="0" applyFont="1" applyFill="1" applyBorder="1" applyAlignment="1" applyProtection="1">
      <alignment horizontal="center"/>
      <protection locked="0"/>
    </xf>
    <xf numFmtId="0" fontId="11" fillId="0" borderId="31" xfId="0" applyFont="1" applyFill="1" applyBorder="1" applyAlignment="1" applyProtection="1">
      <alignment horizontal="center"/>
      <protection locked="0"/>
    </xf>
    <xf numFmtId="0" fontId="0" fillId="0" borderId="8" xfId="0" applyFill="1" applyBorder="1"/>
    <xf numFmtId="0" fontId="15" fillId="0" borderId="32" xfId="0" applyFont="1" applyFill="1" applyBorder="1" applyProtection="1"/>
    <xf numFmtId="0" fontId="11" fillId="0" borderId="33" xfId="0" applyFont="1" applyFill="1" applyBorder="1" applyAlignment="1" applyProtection="1">
      <alignment horizontal="center"/>
      <protection locked="0"/>
    </xf>
    <xf numFmtId="9" fontId="0" fillId="0" borderId="19" xfId="1" applyFont="1" applyFill="1" applyBorder="1" applyAlignment="1">
      <alignment horizontal="center"/>
    </xf>
    <xf numFmtId="9" fontId="0" fillId="0" borderId="14" xfId="1" applyFont="1" applyFill="1" applyBorder="1" applyAlignment="1">
      <alignment horizontal="center"/>
    </xf>
    <xf numFmtId="9" fontId="0" fillId="0" borderId="16" xfId="1" applyFont="1" applyFill="1" applyBorder="1" applyAlignment="1">
      <alignment horizontal="center"/>
    </xf>
    <xf numFmtId="9" fontId="0" fillId="0" borderId="18" xfId="1" applyFont="1" applyFill="1" applyBorder="1" applyAlignment="1">
      <alignment horizontal="center"/>
    </xf>
    <xf numFmtId="9" fontId="0" fillId="0" borderId="15" xfId="1" applyFont="1" applyFill="1" applyBorder="1" applyAlignment="1">
      <alignment horizontal="center"/>
    </xf>
    <xf numFmtId="9" fontId="0" fillId="0" borderId="17" xfId="1" applyFont="1" applyFill="1" applyBorder="1" applyAlignment="1">
      <alignment horizontal="center"/>
    </xf>
    <xf numFmtId="0" fontId="0" fillId="0" borderId="0" xfId="0" applyFill="1" applyBorder="1" applyProtection="1">
      <protection locked="0"/>
    </xf>
    <xf numFmtId="0" fontId="15" fillId="0" borderId="0" xfId="0" applyFont="1" applyBorder="1" applyAlignment="1" applyProtection="1">
      <alignment wrapText="1"/>
    </xf>
    <xf numFmtId="0" fontId="11" fillId="0" borderId="34" xfId="0" applyFont="1" applyFill="1" applyBorder="1" applyAlignment="1" applyProtection="1">
      <alignment horizontal="center"/>
      <protection locked="0"/>
    </xf>
    <xf numFmtId="0" fontId="11" fillId="0" borderId="38" xfId="0" applyFont="1" applyFill="1" applyBorder="1" applyAlignment="1" applyProtection="1">
      <alignment horizontal="right"/>
      <protection locked="0"/>
    </xf>
    <xf numFmtId="0" fontId="11" fillId="0" borderId="39" xfId="0" applyFont="1" applyFill="1" applyBorder="1" applyAlignment="1" applyProtection="1">
      <alignment horizontal="right"/>
      <protection locked="0"/>
    </xf>
    <xf numFmtId="0" fontId="11" fillId="0" borderId="40" xfId="0" applyFont="1" applyFill="1" applyBorder="1" applyAlignment="1" applyProtection="1">
      <alignment horizontal="center"/>
      <protection locked="0"/>
    </xf>
    <xf numFmtId="0" fontId="0" fillId="0" borderId="9" xfId="0" applyFill="1" applyBorder="1"/>
    <xf numFmtId="0" fontId="21" fillId="0" borderId="35" xfId="0" applyFont="1" applyFill="1" applyBorder="1" applyAlignment="1" applyProtection="1">
      <alignment horizontal="right" vertical="center" wrapText="1"/>
    </xf>
    <xf numFmtId="0" fontId="21" fillId="0" borderId="39" xfId="0" applyFont="1" applyBorder="1" applyAlignment="1" applyProtection="1">
      <alignment horizontal="right" wrapText="1"/>
    </xf>
    <xf numFmtId="0" fontId="0" fillId="0" borderId="6" xfId="0" applyFill="1" applyBorder="1" applyAlignment="1">
      <alignment horizontal="center"/>
    </xf>
    <xf numFmtId="0" fontId="7" fillId="0" borderId="0" xfId="0" applyFont="1" applyBorder="1" applyAlignment="1">
      <alignment horizontal="center"/>
    </xf>
    <xf numFmtId="0" fontId="11" fillId="0" borderId="35" xfId="0" applyFont="1" applyFill="1" applyBorder="1" applyAlignment="1" applyProtection="1">
      <alignment horizontal="right"/>
      <protection locked="0"/>
    </xf>
    <xf numFmtId="0" fontId="11" fillId="0" borderId="36" xfId="0" applyFont="1" applyFill="1" applyBorder="1" applyAlignment="1" applyProtection="1">
      <alignment horizontal="center"/>
      <protection locked="0"/>
    </xf>
    <xf numFmtId="0" fontId="7" fillId="0" borderId="0" xfId="0" applyFont="1" applyAlignment="1">
      <alignment horizontal="center" wrapText="1"/>
    </xf>
    <xf numFmtId="0" fontId="7" fillId="0" borderId="0" xfId="0" applyFont="1" applyAlignment="1">
      <alignment horizontal="center" wrapText="1"/>
    </xf>
    <xf numFmtId="0" fontId="0" fillId="0" borderId="0" xfId="0" applyAlignment="1">
      <alignment wrapText="1"/>
    </xf>
    <xf numFmtId="0" fontId="6" fillId="0" borderId="0" xfId="0" applyFont="1" applyAlignment="1">
      <alignment horizontal="center" wrapText="1"/>
    </xf>
    <xf numFmtId="0" fontId="7" fillId="48" borderId="12" xfId="0" applyFont="1" applyFill="1" applyBorder="1" applyAlignment="1">
      <alignment horizontal="center" wrapText="1"/>
    </xf>
    <xf numFmtId="0" fontId="11" fillId="0" borderId="36" xfId="0" applyFont="1" applyFill="1" applyBorder="1" applyAlignment="1" applyProtection="1">
      <alignment horizontal="left" vertical="center"/>
      <protection locked="0"/>
    </xf>
    <xf numFmtId="0" fontId="11" fillId="0" borderId="37" xfId="0" applyFont="1" applyFill="1" applyBorder="1" applyAlignment="1" applyProtection="1">
      <alignment horizontal="left" vertical="center"/>
      <protection locked="0"/>
    </xf>
    <xf numFmtId="0" fontId="11" fillId="0" borderId="40" xfId="0" applyFont="1" applyBorder="1" applyAlignment="1" applyProtection="1">
      <alignment horizontal="left" vertical="center" wrapText="1"/>
      <protection locked="0"/>
    </xf>
    <xf numFmtId="0" fontId="11" fillId="0" borderId="41" xfId="0" applyFont="1" applyBorder="1" applyAlignment="1" applyProtection="1">
      <alignment horizontal="left" vertical="center" wrapText="1"/>
      <protection locked="0"/>
    </xf>
    <xf numFmtId="0" fontId="7" fillId="0" borderId="0" xfId="0" applyFont="1" applyBorder="1" applyAlignment="1">
      <alignment horizontal="center"/>
    </xf>
    <xf numFmtId="1" fontId="11" fillId="0" borderId="34" xfId="0" applyNumberFormat="1" applyFont="1" applyFill="1" applyBorder="1" applyAlignment="1" applyProtection="1">
      <alignment horizontal="center"/>
      <protection locked="0"/>
    </xf>
    <xf numFmtId="1" fontId="11" fillId="0" borderId="42" xfId="0" applyNumberFormat="1" applyFont="1" applyFill="1" applyBorder="1" applyAlignment="1" applyProtection="1">
      <alignment horizontal="center"/>
      <protection locked="0"/>
    </xf>
    <xf numFmtId="0" fontId="20" fillId="0" borderId="1" xfId="0" applyFont="1" applyBorder="1" applyAlignment="1" applyProtection="1">
      <alignment horizontal="center" wrapText="1"/>
    </xf>
    <xf numFmtId="1" fontId="11" fillId="0" borderId="36" xfId="0" applyNumberFormat="1" applyFont="1" applyFill="1" applyBorder="1" applyAlignment="1" applyProtection="1">
      <alignment horizontal="center"/>
      <protection locked="0"/>
    </xf>
    <xf numFmtId="1" fontId="11" fillId="0" borderId="37" xfId="0" applyNumberFormat="1" applyFont="1" applyFill="1" applyBorder="1" applyAlignment="1" applyProtection="1">
      <alignment horizontal="center"/>
      <protection locked="0"/>
    </xf>
    <xf numFmtId="1" fontId="11" fillId="0" borderId="40" xfId="0" applyNumberFormat="1" applyFont="1" applyFill="1" applyBorder="1" applyAlignment="1" applyProtection="1">
      <alignment horizontal="center"/>
      <protection locked="0"/>
    </xf>
    <xf numFmtId="1" fontId="11" fillId="0" borderId="41" xfId="0" applyNumberFormat="1" applyFont="1" applyFill="1" applyBorder="1" applyAlignment="1" applyProtection="1">
      <alignment horizontal="center"/>
      <protection locked="0"/>
    </xf>
    <xf numFmtId="0" fontId="7" fillId="0" borderId="0" xfId="0" applyFont="1" applyBorder="1" applyAlignment="1">
      <alignment horizontal="center" vertical="center" wrapText="1"/>
    </xf>
    <xf numFmtId="1" fontId="15" fillId="0" borderId="0" xfId="0" applyNumberFormat="1" applyFont="1" applyFill="1" applyBorder="1" applyAlignment="1">
      <alignment horizontal="center" vertical="top" textRotation="90" wrapText="1" shrinkToFit="1"/>
    </xf>
    <xf numFmtId="0" fontId="0" fillId="0" borderId="0" xfId="0" applyBorder="1" applyAlignment="1">
      <alignment horizontal="left" indent="1"/>
    </xf>
    <xf numFmtId="0" fontId="13" fillId="0" borderId="0" xfId="0" applyFont="1" applyBorder="1" applyAlignment="1">
      <alignment horizontal="center"/>
    </xf>
    <xf numFmtId="0" fontId="14" fillId="0" borderId="0" xfId="0" applyFont="1" applyBorder="1" applyAlignment="1">
      <alignment horizontal="center"/>
    </xf>
    <xf numFmtId="0" fontId="9" fillId="0" borderId="0" xfId="0" applyFont="1" applyFill="1" applyBorder="1" applyAlignment="1">
      <alignment horizontal="center" vertical="center" textRotation="90" wrapText="1"/>
    </xf>
    <xf numFmtId="0" fontId="9" fillId="0" borderId="1" xfId="0" applyFont="1" applyFill="1" applyBorder="1" applyAlignment="1">
      <alignment horizontal="center" vertical="center" textRotation="90" wrapText="1"/>
    </xf>
    <xf numFmtId="0" fontId="9" fillId="0" borderId="6" xfId="0" applyFont="1" applyBorder="1" applyAlignment="1">
      <alignment horizontal="center" vertical="center" textRotation="90" wrapText="1"/>
    </xf>
    <xf numFmtId="0" fontId="9" fillId="0" borderId="0" xfId="0" applyFont="1" applyBorder="1" applyAlignment="1">
      <alignment horizontal="center" vertical="center" textRotation="90" wrapText="1"/>
    </xf>
    <xf numFmtId="0" fontId="9" fillId="0" borderId="1" xfId="0" applyFont="1" applyBorder="1" applyAlignment="1">
      <alignment horizontal="center" vertical="center" textRotation="90" wrapText="1"/>
    </xf>
  </cellXfs>
  <cellStyles count="98">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Normal" xfId="0" builtinId="0"/>
    <cellStyle name="Percent" xfId="1" builtinId="5"/>
  </cellStyles>
  <dxfs count="27">
    <dxf>
      <font>
        <color rgb="FFFF9900"/>
      </font>
      <fill>
        <patternFill patternType="solid">
          <fgColor indexed="64"/>
          <bgColor rgb="FFFF99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9" tint="-0.249977111117893"/>
      </font>
      <fill>
        <patternFill patternType="solid">
          <fgColor indexed="64"/>
          <bgColor theme="9" tint="-0.249977111117893"/>
        </patternFill>
      </fill>
    </dxf>
    <dxf>
      <font>
        <color theme="9" tint="-0.249977111117893"/>
      </font>
      <fill>
        <patternFill patternType="solid">
          <fgColor indexed="64"/>
          <bgColor theme="9" tint="-0.249977111117893"/>
        </patternFill>
      </fill>
    </dxf>
    <dxf>
      <font>
        <color rgb="FFFF9900"/>
      </font>
      <fill>
        <patternFill patternType="solid">
          <fgColor indexed="64"/>
          <bgColor rgb="FFFF99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3"/>
      </font>
      <fill>
        <patternFill patternType="solid">
          <fgColor indexed="64"/>
          <bgColor theme="3"/>
        </patternFill>
      </fill>
    </dxf>
  </dxfs>
  <tableStyles count="0" defaultTableStyle="TableStyleMedium9" defaultPivotStyle="PivotStyleMedium4"/>
  <colors>
    <mruColors>
      <color rgb="FF3F80CD"/>
      <color rgb="FF99CCFF"/>
      <color rgb="FF3399FF"/>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1" Type="http://schemas.openxmlformats.org/officeDocument/2006/relationships/image" Target="../media/image3.png"/><Relationship Id="rId12" Type="http://schemas.openxmlformats.org/officeDocument/2006/relationships/hyperlink" Target="https://vimeo.com/61020722" TargetMode="External"/><Relationship Id="rId1" Type="http://schemas.openxmlformats.org/officeDocument/2006/relationships/hyperlink" Target="#'Years in Perspective'!A1"/><Relationship Id="rId2" Type="http://schemas.openxmlformats.org/officeDocument/2006/relationships/hyperlink" Target="#Graphic!A1"/><Relationship Id="rId3" Type="http://schemas.openxmlformats.org/officeDocument/2006/relationships/image" Target="../media/image1.png"/><Relationship Id="rId4" Type="http://schemas.openxmlformats.org/officeDocument/2006/relationships/image" Target="../media/image2.png"/><Relationship Id="rId5" Type="http://schemas.openxmlformats.org/officeDocument/2006/relationships/hyperlink" Target="http://climateinteractive.wordpress.com/2012/12/05/carbon-dioxide-will-persist-in-the-atmosphere-long-after-current-decision-makers-have-left-their-roles-on-ethical-grounds-young-people-should-have-a-say/" TargetMode="External"/><Relationship Id="rId6" Type="http://schemas.openxmlformats.org/officeDocument/2006/relationships/hyperlink" Target="http://www.climateinteractive.org/about/press/bkgrdanalysis/co2persistence/view" TargetMode="External"/><Relationship Id="rId7" Type="http://schemas.openxmlformats.org/officeDocument/2006/relationships/hyperlink" Target="mailto:info@climateinteractive.org?subject=CO2%20Timeline%20Graphic%20comment" TargetMode="External"/><Relationship Id="rId8" Type="http://schemas.openxmlformats.org/officeDocument/2006/relationships/hyperlink" Target="http://www.climateinteractive.org/simulations/co2-timeline" TargetMode="External"/><Relationship Id="rId9" Type="http://schemas.openxmlformats.org/officeDocument/2006/relationships/hyperlink" Target="#'About Climate Interactive'!A1"/><Relationship Id="rId10" Type="http://schemas.openxmlformats.org/officeDocument/2006/relationships/hyperlink" Target="http://www.climateinteractive.org/"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Years in Perspective'!A1"/><Relationship Id="rId4" Type="http://schemas.openxmlformats.org/officeDocument/2006/relationships/hyperlink" Target="#Graphic!A1"/><Relationship Id="rId5" Type="http://schemas.openxmlformats.org/officeDocument/2006/relationships/hyperlink" Target="#'About this file'!A1"/><Relationship Id="rId1" Type="http://schemas.openxmlformats.org/officeDocument/2006/relationships/hyperlink" Target="http://www.climateinteractive.org" TargetMode="External"/><Relationship Id="rId2"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hyperlink" Target="#Graphic!A1"/><Relationship Id="rId2" Type="http://schemas.openxmlformats.org/officeDocument/2006/relationships/hyperlink" Target="#'About this file'!A1"/><Relationship Id="rId3"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hyperlink" Target="#'Years in Perspective'!A1"/><Relationship Id="rId2" Type="http://schemas.openxmlformats.org/officeDocument/2006/relationships/hyperlink" Target="#'About this file'!A1"/><Relationship Id="rId3"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38100</xdr:rowOff>
    </xdr:from>
    <xdr:to>
      <xdr:col>3</xdr:col>
      <xdr:colOff>491236</xdr:colOff>
      <xdr:row>1</xdr:row>
      <xdr:rowOff>171450</xdr:rowOff>
    </xdr:to>
    <xdr:sp macro="" textlink="">
      <xdr:nvSpPr>
        <xdr:cNvPr id="2" name="Rounded Rectangle 1">
          <a:hlinkClick xmlns:r="http://schemas.openxmlformats.org/officeDocument/2006/relationships" r:id="rId1" tooltip="Click once for Table view"/>
        </xdr:cNvPr>
        <xdr:cNvSpPr/>
      </xdr:nvSpPr>
      <xdr:spPr>
        <a:xfrm>
          <a:off x="1511300" y="38100"/>
          <a:ext cx="1456436" cy="323850"/>
        </a:xfrm>
        <a:prstGeom prst="roundRect">
          <a:avLst>
            <a:gd name="adj" fmla="val 41071"/>
          </a:avLst>
        </a:prstGeom>
        <a:scene3d>
          <a:camera prst="orthographicFront"/>
          <a:lightRig rig="threePt" dir="t"/>
        </a:scene3d>
        <a:sp3d>
          <a:bevelT/>
        </a:sp3d>
      </xdr:spPr>
      <xdr:style>
        <a:lnRef idx="1">
          <a:schemeClr val="accent1"/>
        </a:lnRef>
        <a:fillRef idx="3">
          <a:schemeClr val="accent1"/>
        </a:fillRef>
        <a:effectRef idx="2">
          <a:schemeClr val="accent1"/>
        </a:effectRef>
        <a:fontRef idx="minor">
          <a:schemeClr val="lt1"/>
        </a:fontRef>
      </xdr:style>
      <xdr:txBody>
        <a:bodyPr vertOverflow="clip" horzOverflow="clip" tIns="0" bIns="0" rtlCol="0" anchor="t"/>
        <a:lstStyle/>
        <a:p>
          <a:pPr algn="ctr"/>
          <a:r>
            <a:rPr lang="en-US" sz="1400" b="1"/>
            <a:t>Show Table</a:t>
          </a:r>
        </a:p>
      </xdr:txBody>
    </xdr:sp>
    <xdr:clientData/>
  </xdr:twoCellAnchor>
  <xdr:twoCellAnchor>
    <xdr:from>
      <xdr:col>0</xdr:col>
      <xdr:colOff>25400</xdr:colOff>
      <xdr:row>0</xdr:row>
      <xdr:rowOff>38100</xdr:rowOff>
    </xdr:from>
    <xdr:to>
      <xdr:col>1</xdr:col>
      <xdr:colOff>662940</xdr:colOff>
      <xdr:row>1</xdr:row>
      <xdr:rowOff>171450</xdr:rowOff>
    </xdr:to>
    <xdr:sp macro="" textlink="">
      <xdr:nvSpPr>
        <xdr:cNvPr id="3" name="Rounded Rectangle 2">
          <a:hlinkClick xmlns:r="http://schemas.openxmlformats.org/officeDocument/2006/relationships" r:id="rId2" tooltip="Click once for Graphic view"/>
        </xdr:cNvPr>
        <xdr:cNvSpPr/>
      </xdr:nvSpPr>
      <xdr:spPr>
        <a:xfrm>
          <a:off x="25400" y="38100"/>
          <a:ext cx="1463040" cy="323850"/>
        </a:xfrm>
        <a:prstGeom prst="roundRect">
          <a:avLst>
            <a:gd name="adj" fmla="val 41071"/>
          </a:avLst>
        </a:prstGeom>
        <a:scene3d>
          <a:camera prst="orthographicFront"/>
          <a:lightRig rig="threePt" dir="t"/>
        </a:scene3d>
        <a:sp3d>
          <a:bevelT/>
        </a:sp3d>
      </xdr:spPr>
      <xdr:style>
        <a:lnRef idx="1">
          <a:schemeClr val="accent1"/>
        </a:lnRef>
        <a:fillRef idx="3">
          <a:schemeClr val="accent1"/>
        </a:fillRef>
        <a:effectRef idx="2">
          <a:schemeClr val="accent1"/>
        </a:effectRef>
        <a:fontRef idx="minor">
          <a:schemeClr val="lt1"/>
        </a:fontRef>
      </xdr:style>
      <xdr:txBody>
        <a:bodyPr vertOverflow="clip" horzOverflow="clip" tIns="0" bIns="0" rtlCol="0" anchor="t"/>
        <a:lstStyle/>
        <a:p>
          <a:pPr algn="ctr"/>
          <a:r>
            <a:rPr lang="en-US" sz="1400" b="1"/>
            <a:t>Show Graphic</a:t>
          </a:r>
        </a:p>
      </xdr:txBody>
    </xdr:sp>
    <xdr:clientData/>
  </xdr:twoCellAnchor>
  <xdr:twoCellAnchor>
    <xdr:from>
      <xdr:col>0</xdr:col>
      <xdr:colOff>215900</xdr:colOff>
      <xdr:row>3</xdr:row>
      <xdr:rowOff>25400</xdr:rowOff>
    </xdr:from>
    <xdr:to>
      <xdr:col>8</xdr:col>
      <xdr:colOff>787400</xdr:colOff>
      <xdr:row>26</xdr:row>
      <xdr:rowOff>0</xdr:rowOff>
    </xdr:to>
    <xdr:sp macro="" textlink="">
      <xdr:nvSpPr>
        <xdr:cNvPr id="4" name="Rectangle 3"/>
        <xdr:cNvSpPr/>
      </xdr:nvSpPr>
      <xdr:spPr>
        <a:xfrm>
          <a:off x="215900" y="1270000"/>
          <a:ext cx="7175500" cy="4356100"/>
        </a:xfrm>
        <a:prstGeom prst="rect">
          <a:avLst/>
        </a:prstGeom>
        <a:gradFill>
          <a:gsLst>
            <a:gs pos="0">
              <a:schemeClr val="accent1">
                <a:tint val="100000"/>
                <a:shade val="100000"/>
                <a:satMod val="130000"/>
              </a:schemeClr>
            </a:gs>
            <a:gs pos="100000">
              <a:schemeClr val="accent1">
                <a:tint val="50000"/>
                <a:shade val="100000"/>
                <a:satMod val="350000"/>
              </a:schemeClr>
            </a:gs>
          </a:gsLst>
          <a:lin ang="13500000" scaled="0"/>
        </a:gradFill>
        <a:effectLst>
          <a:outerShdw blurRad="76200" dist="203200" dir="2700000" algn="tl" rotWithShape="0">
            <a:prstClr val="black">
              <a:alpha val="40000"/>
            </a:prstClr>
          </a:outerShdw>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lnSpc>
              <a:spcPts val="1300"/>
            </a:lnSpc>
          </a:pPr>
          <a:r>
            <a:rPr lang="en-US" sz="1300">
              <a:solidFill>
                <a:schemeClr val="tx1"/>
              </a:solidFill>
            </a:rPr>
            <a:t>This</a:t>
          </a:r>
          <a:r>
            <a:rPr lang="en-US" sz="1300" baseline="0">
              <a:solidFill>
                <a:schemeClr val="tx1"/>
              </a:solidFill>
            </a:rPr>
            <a:t> tool is designed to help inform the debate on fossil fuel divestment on university campuses around the US. It lets you see the persistence of carbon dioxide in the atmosphere over time. </a:t>
          </a:r>
        </a:p>
        <a:p>
          <a:pPr algn="l">
            <a:lnSpc>
              <a:spcPts val="1300"/>
            </a:lnSpc>
          </a:pPr>
          <a:endParaRPr lang="en-US" sz="1300" baseline="0">
            <a:solidFill>
              <a:schemeClr val="tx1"/>
            </a:solidFill>
          </a:endParaRPr>
        </a:p>
        <a:p>
          <a:pPr algn="l"/>
          <a:r>
            <a:rPr lang="en-US" sz="1300" baseline="0">
              <a:solidFill>
                <a:schemeClr val="tx1"/>
              </a:solidFill>
            </a:rPr>
            <a:t>The tool follows a four-year pulse of carbon dioxide through the atmosphere. You can think of this as the CO</a:t>
          </a:r>
          <a:r>
            <a:rPr lang="en-US" sz="1300" baseline="-25000">
              <a:solidFill>
                <a:schemeClr val="tx1"/>
              </a:solidFill>
            </a:rPr>
            <a:t>2</a:t>
          </a:r>
          <a:r>
            <a:rPr lang="en-US" sz="1300" baseline="0">
              <a:solidFill>
                <a:schemeClr val="tx1"/>
              </a:solidFill>
            </a:rPr>
            <a:t> released during a typical college student's 4 years of college. </a:t>
          </a:r>
        </a:p>
        <a:p>
          <a:pPr algn="l">
            <a:lnSpc>
              <a:spcPts val="1300"/>
            </a:lnSpc>
          </a:pPr>
          <a:endParaRPr lang="en-US" sz="1300" baseline="0">
            <a:solidFill>
              <a:schemeClr val="tx1"/>
            </a:solidFill>
          </a:endParaRPr>
        </a:p>
        <a:p>
          <a:pPr algn="l">
            <a:lnSpc>
              <a:spcPts val="1500"/>
            </a:lnSpc>
          </a:pPr>
          <a:r>
            <a:rPr lang="en-US" sz="1300" baseline="0">
              <a:solidFill>
                <a:schemeClr val="tx1"/>
              </a:solidFill>
            </a:rPr>
            <a:t>The dark bar at the bottom of the </a:t>
          </a:r>
          <a:r>
            <a:rPr lang="en-US" sz="1300" b="1" baseline="0">
              <a:solidFill>
                <a:schemeClr val="tx1"/>
              </a:solidFill>
            </a:rPr>
            <a:t>Graphic View </a:t>
          </a:r>
          <a:r>
            <a:rPr lang="en-US" sz="1300" b="0" baseline="0">
              <a:solidFill>
                <a:schemeClr val="tx1"/>
              </a:solidFill>
            </a:rPr>
            <a:t>shows</a:t>
          </a:r>
          <a:r>
            <a:rPr lang="en-US" sz="1300" b="1" baseline="0">
              <a:solidFill>
                <a:schemeClr val="tx1"/>
              </a:solidFill>
            </a:rPr>
            <a:t> </a:t>
          </a:r>
          <a:r>
            <a:rPr lang="en-US" sz="1300" baseline="0">
              <a:solidFill>
                <a:schemeClr val="tx1"/>
              </a:solidFill>
            </a:rPr>
            <a:t>the percentage of that pulse of CO</a:t>
          </a:r>
          <a:r>
            <a:rPr lang="en-US" sz="1300" baseline="-25000">
              <a:solidFill>
                <a:schemeClr val="tx1"/>
              </a:solidFill>
            </a:rPr>
            <a:t>2</a:t>
          </a:r>
          <a:r>
            <a:rPr lang="en-US" sz="1300" baseline="0">
              <a:solidFill>
                <a:schemeClr val="tx1"/>
              </a:solidFill>
            </a:rPr>
            <a:t> remaining in the atmosphere over the century — the blacker the bar, the higher the percentage of CO</a:t>
          </a:r>
          <a:r>
            <a:rPr lang="en-US" sz="1300" baseline="-25000">
              <a:solidFill>
                <a:schemeClr val="tx1"/>
              </a:solidFill>
            </a:rPr>
            <a:t>2</a:t>
          </a:r>
          <a:r>
            <a:rPr lang="en-US" sz="1300" baseline="0">
              <a:solidFill>
                <a:schemeClr val="tx1"/>
              </a:solidFill>
            </a:rPr>
            <a:t> remaining.</a:t>
          </a:r>
        </a:p>
        <a:p>
          <a:pPr algn="l">
            <a:lnSpc>
              <a:spcPts val="1300"/>
            </a:lnSpc>
          </a:pPr>
          <a:endParaRPr lang="en-US" sz="1300" baseline="0">
            <a:solidFill>
              <a:schemeClr val="tx1"/>
            </a:solidFill>
          </a:endParaRPr>
        </a:p>
        <a:p>
          <a:pPr algn="l">
            <a:lnSpc>
              <a:spcPts val="1300"/>
            </a:lnSpc>
          </a:pPr>
          <a:r>
            <a:rPr lang="en-US" sz="1300" baseline="0">
              <a:solidFill>
                <a:schemeClr val="tx1"/>
              </a:solidFill>
            </a:rPr>
            <a:t>The blue bars represents some milestones in a lifetime of a student in college today. The graphic is initialized with some generic milestones, but you can edit them to represent milestones you imagine in your own life by editing the blue text. You may omit a milestone from the graph by leaving its description and years blank.</a:t>
          </a:r>
        </a:p>
        <a:p>
          <a:pPr algn="l">
            <a:lnSpc>
              <a:spcPts val="1300"/>
            </a:lnSpc>
          </a:pPr>
          <a:endParaRPr lang="en-US" sz="1300" baseline="0">
            <a:solidFill>
              <a:schemeClr val="tx1"/>
            </a:solidFill>
          </a:endParaRPr>
        </a:p>
        <a:p>
          <a:pPr algn="l">
            <a:lnSpc>
              <a:spcPts val="1300"/>
            </a:lnSpc>
          </a:pPr>
          <a:r>
            <a:rPr lang="en-US" sz="1300" baseline="0">
              <a:solidFill>
                <a:schemeClr val="tx1"/>
              </a:solidFill>
            </a:rPr>
            <a:t>The gold bars represent the terms of office of administrators who are making decisions about the role of fossil fuel investments in a university's endowment. You can customize these bars as well, by typing in the names and expected terms of specific administrators.</a:t>
          </a:r>
        </a:p>
        <a:p>
          <a:pPr algn="l">
            <a:lnSpc>
              <a:spcPts val="1300"/>
            </a:lnSpc>
          </a:pPr>
          <a:endParaRPr lang="en-US" sz="1300" baseline="0">
            <a:solidFill>
              <a:schemeClr val="tx1"/>
            </a:solidFill>
          </a:endParaRPr>
        </a:p>
        <a:p>
          <a:pPr algn="l"/>
          <a:r>
            <a:rPr lang="en-US" sz="1300" baseline="0">
              <a:solidFill>
                <a:schemeClr val="tx1"/>
              </a:solidFill>
            </a:rPr>
            <a:t>On the </a:t>
          </a:r>
          <a:r>
            <a:rPr lang="en-US" sz="1300" b="1" baseline="0">
              <a:solidFill>
                <a:schemeClr val="tx1"/>
              </a:solidFill>
            </a:rPr>
            <a:t>Table View</a:t>
          </a:r>
          <a:r>
            <a:rPr lang="en-US" sz="1300" baseline="0">
              <a:solidFill>
                <a:schemeClr val="tx1"/>
              </a:solidFill>
            </a:rPr>
            <a:t>, you can see more information about the scenarios you've created, including what percent of CO</a:t>
          </a:r>
          <a:r>
            <a:rPr lang="en-US" sz="1300" baseline="-25000">
              <a:solidFill>
                <a:schemeClr val="tx1"/>
              </a:solidFill>
            </a:rPr>
            <a:t>2</a:t>
          </a:r>
          <a:r>
            <a:rPr lang="en-US" sz="1300" baseline="0">
              <a:solidFill>
                <a:schemeClr val="tx1"/>
              </a:solidFill>
            </a:rPr>
            <a:t> will remain in the atmosphere at your specific life milestones and how old you and specific administrators will be at those points. </a:t>
          </a:r>
        </a:p>
        <a:p>
          <a:pPr algn="l">
            <a:lnSpc>
              <a:spcPts val="1300"/>
            </a:lnSpc>
          </a:pPr>
          <a:endParaRPr lang="en-US" sz="1300" baseline="0">
            <a:solidFill>
              <a:schemeClr val="tx1"/>
            </a:solidFill>
          </a:endParaRPr>
        </a:p>
        <a:p>
          <a:pPr algn="l">
            <a:lnSpc>
              <a:spcPts val="1300"/>
            </a:lnSpc>
          </a:pPr>
          <a:r>
            <a:rPr lang="en-US" sz="1300" baseline="0">
              <a:solidFill>
                <a:schemeClr val="tx1"/>
              </a:solidFill>
            </a:rPr>
            <a:t>We hope this helps inform your conversations about the ethical dimensions of fossil fuels; please contact us with any questions or suggestions about the tool at: info@climateinteractive.org</a:t>
          </a:r>
        </a:p>
        <a:p>
          <a:pPr algn="l">
            <a:lnSpc>
              <a:spcPts val="1300"/>
            </a:lnSpc>
          </a:pPr>
          <a:endParaRPr lang="en-US" sz="1300" baseline="0">
            <a:solidFill>
              <a:schemeClr val="tx1"/>
            </a:solidFill>
          </a:endParaRPr>
        </a:p>
        <a:p>
          <a:pPr algn="l">
            <a:lnSpc>
              <a:spcPts val="1300"/>
            </a:lnSpc>
          </a:pPr>
          <a:endParaRPr lang="en-US" sz="1300" baseline="0">
            <a:solidFill>
              <a:schemeClr val="tx1"/>
            </a:solidFill>
          </a:endParaRPr>
        </a:p>
        <a:p>
          <a:pPr algn="l">
            <a:lnSpc>
              <a:spcPts val="1300"/>
            </a:lnSpc>
          </a:pPr>
          <a:endParaRPr lang="en-US" sz="1300" baseline="0">
            <a:solidFill>
              <a:schemeClr val="tx1"/>
            </a:solidFill>
          </a:endParaRPr>
        </a:p>
        <a:p>
          <a:pPr algn="l">
            <a:lnSpc>
              <a:spcPts val="1300"/>
            </a:lnSpc>
          </a:pPr>
          <a:endParaRPr lang="en-US" sz="1300" baseline="0">
            <a:solidFill>
              <a:schemeClr val="tx1"/>
            </a:solidFill>
          </a:endParaRPr>
        </a:p>
        <a:p>
          <a:pPr algn="l">
            <a:lnSpc>
              <a:spcPts val="1300"/>
            </a:lnSpc>
          </a:pPr>
          <a:endParaRPr lang="en-US" sz="1300">
            <a:solidFill>
              <a:schemeClr val="tx1"/>
            </a:solidFill>
          </a:endParaRPr>
        </a:p>
      </xdr:txBody>
    </xdr:sp>
    <xdr:clientData/>
  </xdr:twoCellAnchor>
  <xdr:twoCellAnchor editAs="oneCell">
    <xdr:from>
      <xdr:col>9</xdr:col>
      <xdr:colOff>215900</xdr:colOff>
      <xdr:row>5</xdr:row>
      <xdr:rowOff>142855</xdr:rowOff>
    </xdr:from>
    <xdr:to>
      <xdr:col>12</xdr:col>
      <xdr:colOff>729488</xdr:colOff>
      <xdr:row>16</xdr:row>
      <xdr:rowOff>66820</xdr:rowOff>
    </xdr:to>
    <xdr:pic>
      <xdr:nvPicPr>
        <xdr:cNvPr id="5" name="Picture 4">
          <a:hlinkClick xmlns:r="http://schemas.openxmlformats.org/officeDocument/2006/relationships" r:id="rId2" tooltip="click once for Graphic View"/>
        </xdr:cNvPr>
        <xdr:cNvPicPr>
          <a:picLocks noChangeAspect="1"/>
        </xdr:cNvPicPr>
      </xdr:nvPicPr>
      <xdr:blipFill>
        <a:blip xmlns:r="http://schemas.openxmlformats.org/officeDocument/2006/relationships" r:embed="rId3"/>
        <a:stretch>
          <a:fillRect/>
        </a:stretch>
      </xdr:blipFill>
      <xdr:spPr>
        <a:xfrm>
          <a:off x="7645400" y="1285855"/>
          <a:ext cx="2990088" cy="2019465"/>
        </a:xfrm>
        <a:prstGeom prst="rect">
          <a:avLst/>
        </a:prstGeom>
        <a:effectLst>
          <a:outerShdw blurRad="76200" dist="203200" dir="2700000" algn="tl" rotWithShape="0">
            <a:prstClr val="black">
              <a:alpha val="40000"/>
            </a:prstClr>
          </a:outerShdw>
        </a:effectLst>
      </xdr:spPr>
    </xdr:pic>
    <xdr:clientData/>
  </xdr:twoCellAnchor>
  <xdr:twoCellAnchor editAs="oneCell">
    <xdr:from>
      <xdr:col>9</xdr:col>
      <xdr:colOff>215901</xdr:colOff>
      <xdr:row>17</xdr:row>
      <xdr:rowOff>111514</xdr:rowOff>
    </xdr:from>
    <xdr:to>
      <xdr:col>12</xdr:col>
      <xdr:colOff>723901</xdr:colOff>
      <xdr:row>25</xdr:row>
      <xdr:rowOff>89806</xdr:rowOff>
    </xdr:to>
    <xdr:pic>
      <xdr:nvPicPr>
        <xdr:cNvPr id="6" name="Picture 5">
          <a:hlinkClick xmlns:r="http://schemas.openxmlformats.org/officeDocument/2006/relationships" r:id="rId1" tooltip="Click once for Table View"/>
        </xdr:cNvPr>
        <xdr:cNvPicPr>
          <a:picLocks noChangeAspect="1"/>
        </xdr:cNvPicPr>
      </xdr:nvPicPr>
      <xdr:blipFill>
        <a:blip xmlns:r="http://schemas.openxmlformats.org/officeDocument/2006/relationships" r:embed="rId4"/>
        <a:stretch>
          <a:fillRect/>
        </a:stretch>
      </xdr:blipFill>
      <xdr:spPr>
        <a:xfrm>
          <a:off x="7645401" y="3540514"/>
          <a:ext cx="2984500" cy="1502292"/>
        </a:xfrm>
        <a:prstGeom prst="rect">
          <a:avLst/>
        </a:prstGeom>
        <a:effectLst>
          <a:outerShdw blurRad="76200" dist="203200" dir="2700000" algn="tl" rotWithShape="0">
            <a:srgbClr val="000000">
              <a:alpha val="43000"/>
            </a:srgbClr>
          </a:outerShdw>
        </a:effectLst>
      </xdr:spPr>
    </xdr:pic>
    <xdr:clientData/>
  </xdr:twoCellAnchor>
  <xdr:twoCellAnchor>
    <xdr:from>
      <xdr:col>9</xdr:col>
      <xdr:colOff>736600</xdr:colOff>
      <xdr:row>1</xdr:row>
      <xdr:rowOff>101600</xdr:rowOff>
    </xdr:from>
    <xdr:to>
      <xdr:col>12</xdr:col>
      <xdr:colOff>88900</xdr:colOff>
      <xdr:row>2</xdr:row>
      <xdr:rowOff>234950</xdr:rowOff>
    </xdr:to>
    <xdr:sp macro="" textlink="">
      <xdr:nvSpPr>
        <xdr:cNvPr id="7" name="Rounded Rectangle 6">
          <a:hlinkClick xmlns:r="http://schemas.openxmlformats.org/officeDocument/2006/relationships" r:id="rId5" tooltip="Link to the related Blog post"/>
        </xdr:cNvPr>
        <xdr:cNvSpPr/>
      </xdr:nvSpPr>
      <xdr:spPr>
        <a:xfrm>
          <a:off x="8166100" y="292100"/>
          <a:ext cx="1828800" cy="323850"/>
        </a:xfrm>
        <a:prstGeom prst="roundRect">
          <a:avLst>
            <a:gd name="adj" fmla="val 41071"/>
          </a:avLst>
        </a:prstGeom>
        <a:gradFill>
          <a:gsLst>
            <a:gs pos="0">
              <a:srgbClr val="FF6600"/>
            </a:gs>
            <a:gs pos="100000">
              <a:schemeClr val="accent6">
                <a:lumMod val="40000"/>
                <a:lumOff val="60000"/>
              </a:schemeClr>
            </a:gs>
          </a:gsLst>
        </a:gradFill>
        <a:ln>
          <a:solidFill>
            <a:schemeClr val="accent6"/>
          </a:solidFill>
        </a:ln>
        <a:scene3d>
          <a:camera prst="orthographicFront"/>
          <a:lightRig rig="threePt" dir="t"/>
        </a:scene3d>
        <a:sp3d>
          <a:bevelT/>
        </a:sp3d>
      </xdr:spPr>
      <xdr:style>
        <a:lnRef idx="1">
          <a:schemeClr val="accent1"/>
        </a:lnRef>
        <a:fillRef idx="3">
          <a:schemeClr val="accent1"/>
        </a:fillRef>
        <a:effectRef idx="2">
          <a:schemeClr val="accent1"/>
        </a:effectRef>
        <a:fontRef idx="minor">
          <a:schemeClr val="lt1"/>
        </a:fontRef>
      </xdr:style>
      <xdr:txBody>
        <a:bodyPr vertOverflow="clip" horzOverflow="clip" tIns="0" bIns="0" rtlCol="0" anchor="t"/>
        <a:lstStyle/>
        <a:p>
          <a:pPr algn="ctr"/>
          <a:r>
            <a:rPr lang="en-US" sz="1400" b="1"/>
            <a:t>Related Blog Post</a:t>
          </a:r>
        </a:p>
      </xdr:txBody>
    </xdr:sp>
    <xdr:clientData/>
  </xdr:twoCellAnchor>
  <xdr:twoCellAnchor>
    <xdr:from>
      <xdr:col>9</xdr:col>
      <xdr:colOff>736600</xdr:colOff>
      <xdr:row>2</xdr:row>
      <xdr:rowOff>241300</xdr:rowOff>
    </xdr:from>
    <xdr:to>
      <xdr:col>12</xdr:col>
      <xdr:colOff>88900</xdr:colOff>
      <xdr:row>2</xdr:row>
      <xdr:rowOff>565150</xdr:rowOff>
    </xdr:to>
    <xdr:sp macro="" textlink="">
      <xdr:nvSpPr>
        <xdr:cNvPr id="8" name="Rounded Rectangle 7">
          <a:hlinkClick xmlns:r="http://schemas.openxmlformats.org/officeDocument/2006/relationships" r:id="rId6" tooltip="LInk to download the related analysis (pdf)"/>
        </xdr:cNvPr>
        <xdr:cNvSpPr/>
      </xdr:nvSpPr>
      <xdr:spPr>
        <a:xfrm>
          <a:off x="8166100" y="622300"/>
          <a:ext cx="1828800" cy="323850"/>
        </a:xfrm>
        <a:prstGeom prst="roundRect">
          <a:avLst>
            <a:gd name="adj" fmla="val 41071"/>
          </a:avLst>
        </a:prstGeom>
        <a:gradFill>
          <a:gsLst>
            <a:gs pos="0">
              <a:srgbClr val="FF6600"/>
            </a:gs>
            <a:gs pos="100000">
              <a:schemeClr val="accent6">
                <a:lumMod val="40000"/>
                <a:lumOff val="60000"/>
              </a:schemeClr>
            </a:gs>
          </a:gsLst>
        </a:gradFill>
        <a:ln>
          <a:solidFill>
            <a:schemeClr val="accent6"/>
          </a:solidFill>
        </a:ln>
        <a:scene3d>
          <a:camera prst="orthographicFront"/>
          <a:lightRig rig="threePt" dir="t"/>
        </a:scene3d>
        <a:sp3d>
          <a:bevelT/>
        </a:sp3d>
      </xdr:spPr>
      <xdr:style>
        <a:lnRef idx="1">
          <a:schemeClr val="accent1"/>
        </a:lnRef>
        <a:fillRef idx="3">
          <a:schemeClr val="accent1"/>
        </a:fillRef>
        <a:effectRef idx="2">
          <a:schemeClr val="accent1"/>
        </a:effectRef>
        <a:fontRef idx="minor">
          <a:schemeClr val="lt1"/>
        </a:fontRef>
      </xdr:style>
      <xdr:txBody>
        <a:bodyPr vertOverflow="clip" horzOverflow="clip" tIns="0" bIns="0" rtlCol="0" anchor="t"/>
        <a:lstStyle/>
        <a:p>
          <a:pPr marL="0" indent="0" algn="ctr"/>
          <a:r>
            <a:rPr lang="en-US" sz="1400" b="1">
              <a:solidFill>
                <a:schemeClr val="lt1"/>
              </a:solidFill>
              <a:latin typeface="+mn-lt"/>
              <a:ea typeface="+mn-ea"/>
              <a:cs typeface="+mn-cs"/>
            </a:rPr>
            <a:t>Related Analysis</a:t>
          </a:r>
        </a:p>
      </xdr:txBody>
    </xdr:sp>
    <xdr:clientData/>
  </xdr:twoCellAnchor>
  <xdr:twoCellAnchor>
    <xdr:from>
      <xdr:col>5</xdr:col>
      <xdr:colOff>457200</xdr:colOff>
      <xdr:row>24</xdr:row>
      <xdr:rowOff>120650</xdr:rowOff>
    </xdr:from>
    <xdr:to>
      <xdr:col>7</xdr:col>
      <xdr:colOff>660400</xdr:colOff>
      <xdr:row>25</xdr:row>
      <xdr:rowOff>76200</xdr:rowOff>
    </xdr:to>
    <xdr:sp macro="" textlink="">
      <xdr:nvSpPr>
        <xdr:cNvPr id="9" name="Rectangle 8">
          <a:hlinkClick xmlns:r="http://schemas.openxmlformats.org/officeDocument/2006/relationships" r:id="rId7" tooltip="Questions or suggestions? Email us."/>
        </xdr:cNvPr>
        <xdr:cNvSpPr/>
      </xdr:nvSpPr>
      <xdr:spPr>
        <a:xfrm>
          <a:off x="4584700" y="5365750"/>
          <a:ext cx="1854200" cy="146050"/>
        </a:xfrm>
        <a:prstGeom prst="rect">
          <a:avLst/>
        </a:prstGeom>
        <a:noFill/>
        <a:ln w="6350"/>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r>
            <a:rPr lang="en-US"/>
            <a:t>`</a:t>
          </a:r>
        </a:p>
      </xdr:txBody>
    </xdr:sp>
    <xdr:clientData/>
  </xdr:twoCellAnchor>
  <xdr:twoCellAnchor>
    <xdr:from>
      <xdr:col>3</xdr:col>
      <xdr:colOff>152400</xdr:colOff>
      <xdr:row>9</xdr:row>
      <xdr:rowOff>19050</xdr:rowOff>
    </xdr:from>
    <xdr:to>
      <xdr:col>4</xdr:col>
      <xdr:colOff>190500</xdr:colOff>
      <xdr:row>10</xdr:row>
      <xdr:rowOff>6350</xdr:rowOff>
    </xdr:to>
    <xdr:sp macro="" textlink="">
      <xdr:nvSpPr>
        <xdr:cNvPr id="10" name="Rectangle 9">
          <a:hlinkClick xmlns:r="http://schemas.openxmlformats.org/officeDocument/2006/relationships" r:id="rId2" tooltip="View Graphic"/>
        </xdr:cNvPr>
        <xdr:cNvSpPr/>
      </xdr:nvSpPr>
      <xdr:spPr>
        <a:xfrm>
          <a:off x="2628900" y="2406650"/>
          <a:ext cx="863600" cy="177800"/>
        </a:xfrm>
        <a:prstGeom prst="rect">
          <a:avLst/>
        </a:prstGeom>
        <a:noFill/>
        <a:ln w="6350"/>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n-US"/>
        </a:p>
      </xdr:txBody>
    </xdr:sp>
    <xdr:clientData/>
  </xdr:twoCellAnchor>
  <xdr:twoCellAnchor>
    <xdr:from>
      <xdr:col>0</xdr:col>
      <xdr:colOff>812800</xdr:colOff>
      <xdr:row>19</xdr:row>
      <xdr:rowOff>127000</xdr:rowOff>
    </xdr:from>
    <xdr:to>
      <xdr:col>1</xdr:col>
      <xdr:colOff>717550</xdr:colOff>
      <xdr:row>20</xdr:row>
      <xdr:rowOff>114300</xdr:rowOff>
    </xdr:to>
    <xdr:sp macro="" textlink="">
      <xdr:nvSpPr>
        <xdr:cNvPr id="11" name="Rectangle 10">
          <a:hlinkClick xmlns:r="http://schemas.openxmlformats.org/officeDocument/2006/relationships" r:id="rId1" tooltip="View Table"/>
        </xdr:cNvPr>
        <xdr:cNvSpPr/>
      </xdr:nvSpPr>
      <xdr:spPr>
        <a:xfrm>
          <a:off x="812800" y="4419600"/>
          <a:ext cx="730250" cy="177800"/>
        </a:xfrm>
        <a:prstGeom prst="rect">
          <a:avLst/>
        </a:prstGeom>
        <a:noFill/>
        <a:ln w="6350"/>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n-US"/>
        </a:p>
      </xdr:txBody>
    </xdr:sp>
    <xdr:clientData/>
  </xdr:twoCellAnchor>
  <xdr:twoCellAnchor>
    <xdr:from>
      <xdr:col>9</xdr:col>
      <xdr:colOff>736600</xdr:colOff>
      <xdr:row>2</xdr:row>
      <xdr:rowOff>571500</xdr:rowOff>
    </xdr:from>
    <xdr:to>
      <xdr:col>12</xdr:col>
      <xdr:colOff>88900</xdr:colOff>
      <xdr:row>3</xdr:row>
      <xdr:rowOff>31750</xdr:rowOff>
    </xdr:to>
    <xdr:sp macro="" textlink="">
      <xdr:nvSpPr>
        <xdr:cNvPr id="12" name="Rounded Rectangle 11">
          <a:hlinkClick xmlns:r="http://schemas.openxmlformats.org/officeDocument/2006/relationships" r:id="rId8" tooltip="Link to CO2 Timeline web page"/>
        </xdr:cNvPr>
        <xdr:cNvSpPr/>
      </xdr:nvSpPr>
      <xdr:spPr>
        <a:xfrm>
          <a:off x="8166100" y="952500"/>
          <a:ext cx="1828800" cy="323850"/>
        </a:xfrm>
        <a:prstGeom prst="roundRect">
          <a:avLst>
            <a:gd name="adj" fmla="val 41071"/>
          </a:avLst>
        </a:prstGeom>
        <a:gradFill>
          <a:gsLst>
            <a:gs pos="0">
              <a:srgbClr val="FF6600"/>
            </a:gs>
            <a:gs pos="100000">
              <a:schemeClr val="accent6">
                <a:lumMod val="40000"/>
                <a:lumOff val="60000"/>
              </a:schemeClr>
            </a:gs>
          </a:gsLst>
        </a:gradFill>
        <a:ln>
          <a:solidFill>
            <a:schemeClr val="accent6"/>
          </a:solidFill>
        </a:ln>
        <a:scene3d>
          <a:camera prst="orthographicFront"/>
          <a:lightRig rig="threePt" dir="t"/>
        </a:scene3d>
        <a:sp3d>
          <a:bevelT/>
        </a:sp3d>
      </xdr:spPr>
      <xdr:style>
        <a:lnRef idx="1">
          <a:schemeClr val="accent1"/>
        </a:lnRef>
        <a:fillRef idx="3">
          <a:schemeClr val="accent1"/>
        </a:fillRef>
        <a:effectRef idx="2">
          <a:schemeClr val="accent1"/>
        </a:effectRef>
        <a:fontRef idx="minor">
          <a:schemeClr val="lt1"/>
        </a:fontRef>
      </xdr:style>
      <xdr:txBody>
        <a:bodyPr vertOverflow="clip" horzOverflow="clip" tIns="0" bIns="0" rtlCol="0" anchor="t"/>
        <a:lstStyle/>
        <a:p>
          <a:pPr marL="0" indent="0" algn="ctr"/>
          <a:r>
            <a:rPr lang="en-US" sz="1400" b="1">
              <a:solidFill>
                <a:schemeClr val="lt1"/>
              </a:solidFill>
              <a:latin typeface="+mn-lt"/>
              <a:ea typeface="+mn-ea"/>
              <a:cs typeface="+mn-cs"/>
            </a:rPr>
            <a:t>CO2 TImeline</a:t>
          </a:r>
          <a:r>
            <a:rPr lang="en-US" sz="1400" b="1" baseline="0">
              <a:solidFill>
                <a:schemeClr val="lt1"/>
              </a:solidFill>
              <a:latin typeface="+mn-lt"/>
              <a:ea typeface="+mn-ea"/>
              <a:cs typeface="+mn-cs"/>
            </a:rPr>
            <a:t>Page</a:t>
          </a:r>
          <a:endParaRPr lang="en-US" sz="1400" b="1">
            <a:solidFill>
              <a:schemeClr val="lt1"/>
            </a:solidFill>
            <a:latin typeface="+mn-lt"/>
            <a:ea typeface="+mn-ea"/>
            <a:cs typeface="+mn-cs"/>
          </a:endParaRPr>
        </a:p>
      </xdr:txBody>
    </xdr:sp>
    <xdr:clientData/>
  </xdr:twoCellAnchor>
  <xdr:twoCellAnchor>
    <xdr:from>
      <xdr:col>3</xdr:col>
      <xdr:colOff>520700</xdr:colOff>
      <xdr:row>0</xdr:row>
      <xdr:rowOff>38100</xdr:rowOff>
    </xdr:from>
    <xdr:to>
      <xdr:col>6</xdr:col>
      <xdr:colOff>419100</xdr:colOff>
      <xdr:row>1</xdr:row>
      <xdr:rowOff>171450</xdr:rowOff>
    </xdr:to>
    <xdr:sp macro="" textlink="">
      <xdr:nvSpPr>
        <xdr:cNvPr id="14" name="Rounded Rectangle 13">
          <a:hlinkClick xmlns:r="http://schemas.openxmlformats.org/officeDocument/2006/relationships" r:id="rId9" tooltip="Information about Climate Interactive"/>
        </xdr:cNvPr>
        <xdr:cNvSpPr/>
      </xdr:nvSpPr>
      <xdr:spPr>
        <a:xfrm>
          <a:off x="2997200" y="38100"/>
          <a:ext cx="2374900" cy="323850"/>
        </a:xfrm>
        <a:prstGeom prst="roundRect">
          <a:avLst>
            <a:gd name="adj" fmla="val 41071"/>
          </a:avLst>
        </a:prstGeom>
        <a:gradFill>
          <a:gsLst>
            <a:gs pos="0">
              <a:schemeClr val="accent1"/>
            </a:gs>
            <a:gs pos="100000">
              <a:srgbClr val="99CCFF"/>
            </a:gs>
          </a:gsLst>
        </a:gradFill>
        <a:ln>
          <a:solidFill>
            <a:schemeClr val="accent1"/>
          </a:solidFill>
        </a:ln>
        <a:scene3d>
          <a:camera prst="orthographicFront"/>
          <a:lightRig rig="threePt" dir="t"/>
        </a:scene3d>
        <a:sp3d>
          <a:bevelT/>
        </a:sp3d>
      </xdr:spPr>
      <xdr:style>
        <a:lnRef idx="1">
          <a:schemeClr val="accent1"/>
        </a:lnRef>
        <a:fillRef idx="3">
          <a:schemeClr val="accent1"/>
        </a:fillRef>
        <a:effectRef idx="2">
          <a:schemeClr val="accent1"/>
        </a:effectRef>
        <a:fontRef idx="minor">
          <a:schemeClr val="lt1"/>
        </a:fontRef>
      </xdr:style>
      <xdr:txBody>
        <a:bodyPr vertOverflow="clip" horzOverflow="clip" tIns="0" bIns="0" rtlCol="0" anchor="t"/>
        <a:lstStyle/>
        <a:p>
          <a:pPr marL="0" indent="0" algn="ctr"/>
          <a:r>
            <a:rPr lang="en-US" sz="1400" b="1" baseline="0">
              <a:solidFill>
                <a:schemeClr val="lt1"/>
              </a:solidFill>
              <a:latin typeface="+mn-lt"/>
              <a:ea typeface="+mn-ea"/>
              <a:cs typeface="+mn-cs"/>
            </a:rPr>
            <a:t>About Climate Interactive</a:t>
          </a:r>
          <a:endParaRPr lang="en-US" sz="1400" b="1">
            <a:solidFill>
              <a:schemeClr val="lt1"/>
            </a:solidFill>
            <a:latin typeface="+mn-lt"/>
            <a:ea typeface="+mn-ea"/>
            <a:cs typeface="+mn-cs"/>
          </a:endParaRPr>
        </a:p>
      </xdr:txBody>
    </xdr:sp>
    <xdr:clientData/>
  </xdr:twoCellAnchor>
  <xdr:twoCellAnchor editAs="oneCell">
    <xdr:from>
      <xdr:col>6</xdr:col>
      <xdr:colOff>165101</xdr:colOff>
      <xdr:row>1</xdr:row>
      <xdr:rowOff>139700</xdr:rowOff>
    </xdr:from>
    <xdr:to>
      <xdr:col>9</xdr:col>
      <xdr:colOff>43628</xdr:colOff>
      <xdr:row>2</xdr:row>
      <xdr:rowOff>772160</xdr:rowOff>
    </xdr:to>
    <xdr:pic>
      <xdr:nvPicPr>
        <xdr:cNvPr id="13" name="Picture 12" descr="CI_logos_transparent_300dpi-cropped.png">
          <a:hlinkClick xmlns:r="http://schemas.openxmlformats.org/officeDocument/2006/relationships" r:id="rId10" tooltip="Link to Climate Interactive home page"/>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5118101" y="330200"/>
          <a:ext cx="2355027" cy="822960"/>
        </a:xfrm>
        <a:prstGeom prst="rect">
          <a:avLst/>
        </a:prstGeom>
        <a:effectLst>
          <a:outerShdw blurRad="76200" dist="203200" dir="2700000" algn="tl" rotWithShape="0">
            <a:prstClr val="black">
              <a:alpha val="22000"/>
            </a:prstClr>
          </a:outerShdw>
        </a:effectLst>
      </xdr:spPr>
    </xdr:pic>
    <xdr:clientData/>
  </xdr:twoCellAnchor>
  <xdr:twoCellAnchor>
    <xdr:from>
      <xdr:col>9</xdr:col>
      <xdr:colOff>723900</xdr:colOff>
      <xdr:row>3</xdr:row>
      <xdr:rowOff>25400</xdr:rowOff>
    </xdr:from>
    <xdr:to>
      <xdr:col>12</xdr:col>
      <xdr:colOff>76200</xdr:colOff>
      <xdr:row>4</xdr:row>
      <xdr:rowOff>158750</xdr:rowOff>
    </xdr:to>
    <xdr:sp macro="" textlink="">
      <xdr:nvSpPr>
        <xdr:cNvPr id="15" name="Rounded Rectangle 14">
          <a:hlinkClick xmlns:r="http://schemas.openxmlformats.org/officeDocument/2006/relationships" r:id="rId12" tooltip="Link to the related Blog post"/>
        </xdr:cNvPr>
        <xdr:cNvSpPr/>
      </xdr:nvSpPr>
      <xdr:spPr>
        <a:xfrm>
          <a:off x="8153400" y="1270000"/>
          <a:ext cx="1828800" cy="323850"/>
        </a:xfrm>
        <a:prstGeom prst="roundRect">
          <a:avLst>
            <a:gd name="adj" fmla="val 41071"/>
          </a:avLst>
        </a:prstGeom>
        <a:gradFill>
          <a:gsLst>
            <a:gs pos="0">
              <a:srgbClr val="FF6600"/>
            </a:gs>
            <a:gs pos="100000">
              <a:schemeClr val="accent6">
                <a:lumMod val="40000"/>
                <a:lumOff val="60000"/>
              </a:schemeClr>
            </a:gs>
          </a:gsLst>
        </a:gradFill>
        <a:ln>
          <a:solidFill>
            <a:schemeClr val="accent6"/>
          </a:solidFill>
        </a:ln>
        <a:scene3d>
          <a:camera prst="orthographicFront"/>
          <a:lightRig rig="threePt" dir="t"/>
        </a:scene3d>
        <a:sp3d>
          <a:bevelT/>
        </a:sp3d>
      </xdr:spPr>
      <xdr:style>
        <a:lnRef idx="1">
          <a:schemeClr val="accent1"/>
        </a:lnRef>
        <a:fillRef idx="3">
          <a:schemeClr val="accent1"/>
        </a:fillRef>
        <a:effectRef idx="2">
          <a:schemeClr val="accent1"/>
        </a:effectRef>
        <a:fontRef idx="minor">
          <a:schemeClr val="lt1"/>
        </a:fontRef>
      </xdr:style>
      <xdr:txBody>
        <a:bodyPr vertOverflow="clip" horzOverflow="clip" tIns="0" bIns="0" rtlCol="0" anchor="t"/>
        <a:lstStyle/>
        <a:p>
          <a:pPr algn="ctr"/>
          <a:r>
            <a:rPr lang="en-US" sz="1400" b="1"/>
            <a:t>View</a:t>
          </a:r>
          <a:r>
            <a:rPr lang="en-US" sz="1400" b="1" baseline="0"/>
            <a:t> I</a:t>
          </a:r>
          <a:r>
            <a:rPr lang="en-US" sz="1400" b="1"/>
            <a:t>ntro Video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1</xdr:row>
      <xdr:rowOff>25400</xdr:rowOff>
    </xdr:from>
    <xdr:to>
      <xdr:col>15</xdr:col>
      <xdr:colOff>254000</xdr:colOff>
      <xdr:row>39</xdr:row>
      <xdr:rowOff>101600</xdr:rowOff>
    </xdr:to>
    <xdr:sp macro="" textlink="">
      <xdr:nvSpPr>
        <xdr:cNvPr id="2" name="TextBox 1"/>
        <xdr:cNvSpPr txBox="1"/>
      </xdr:nvSpPr>
      <xdr:spPr>
        <a:xfrm>
          <a:off x="190500" y="215900"/>
          <a:ext cx="12446000" cy="7315200"/>
        </a:xfrm>
        <a:custGeom>
          <a:avLst/>
          <a:gdLst>
            <a:gd name="connsiteX0" fmla="*/ 0 w 14490700"/>
            <a:gd name="connsiteY0" fmla="*/ 0 h 6388100"/>
            <a:gd name="connsiteX1" fmla="*/ 14490700 w 14490700"/>
            <a:gd name="connsiteY1" fmla="*/ 0 h 6388100"/>
            <a:gd name="connsiteX2" fmla="*/ 14490700 w 14490700"/>
            <a:gd name="connsiteY2" fmla="*/ 6388100 h 6388100"/>
            <a:gd name="connsiteX3" fmla="*/ 0 w 14490700"/>
            <a:gd name="connsiteY3" fmla="*/ 6388100 h 6388100"/>
            <a:gd name="connsiteX4" fmla="*/ 0 w 14490700"/>
            <a:gd name="connsiteY4" fmla="*/ 0 h 6388100"/>
            <a:gd name="connsiteX0" fmla="*/ 0 w 14490700"/>
            <a:gd name="connsiteY0" fmla="*/ 12700 h 6400800"/>
            <a:gd name="connsiteX1" fmla="*/ 6070600 w 14490700"/>
            <a:gd name="connsiteY1" fmla="*/ 0 h 6400800"/>
            <a:gd name="connsiteX2" fmla="*/ 14490700 w 14490700"/>
            <a:gd name="connsiteY2" fmla="*/ 12700 h 6400800"/>
            <a:gd name="connsiteX3" fmla="*/ 14490700 w 14490700"/>
            <a:gd name="connsiteY3" fmla="*/ 6400800 h 6400800"/>
            <a:gd name="connsiteX4" fmla="*/ 0 w 14490700"/>
            <a:gd name="connsiteY4" fmla="*/ 6400800 h 6400800"/>
            <a:gd name="connsiteX5" fmla="*/ 0 w 14490700"/>
            <a:gd name="connsiteY5" fmla="*/ 12700 h 6400800"/>
            <a:gd name="connsiteX0" fmla="*/ 0 w 14490700"/>
            <a:gd name="connsiteY0" fmla="*/ 12700 h 6400800"/>
            <a:gd name="connsiteX1" fmla="*/ 6070600 w 14490700"/>
            <a:gd name="connsiteY1" fmla="*/ 0 h 6400800"/>
            <a:gd name="connsiteX2" fmla="*/ 14490700 w 14490700"/>
            <a:gd name="connsiteY2" fmla="*/ 12700 h 6400800"/>
            <a:gd name="connsiteX3" fmla="*/ 14490700 w 14490700"/>
            <a:gd name="connsiteY3" fmla="*/ 6400800 h 6400800"/>
            <a:gd name="connsiteX4" fmla="*/ 0 w 14490700"/>
            <a:gd name="connsiteY4" fmla="*/ 6400800 h 6400800"/>
            <a:gd name="connsiteX5" fmla="*/ 0 w 14490700"/>
            <a:gd name="connsiteY5" fmla="*/ 1714500 h 6400800"/>
            <a:gd name="connsiteX6" fmla="*/ 0 w 14490700"/>
            <a:gd name="connsiteY6" fmla="*/ 12700 h 6400800"/>
            <a:gd name="connsiteX0" fmla="*/ 6045200 w 14490700"/>
            <a:gd name="connsiteY0" fmla="*/ 1714500 h 6400800"/>
            <a:gd name="connsiteX1" fmla="*/ 6070600 w 14490700"/>
            <a:gd name="connsiteY1" fmla="*/ 0 h 6400800"/>
            <a:gd name="connsiteX2" fmla="*/ 14490700 w 14490700"/>
            <a:gd name="connsiteY2" fmla="*/ 12700 h 6400800"/>
            <a:gd name="connsiteX3" fmla="*/ 14490700 w 14490700"/>
            <a:gd name="connsiteY3" fmla="*/ 6400800 h 6400800"/>
            <a:gd name="connsiteX4" fmla="*/ 0 w 14490700"/>
            <a:gd name="connsiteY4" fmla="*/ 6400800 h 6400800"/>
            <a:gd name="connsiteX5" fmla="*/ 0 w 14490700"/>
            <a:gd name="connsiteY5" fmla="*/ 1714500 h 6400800"/>
            <a:gd name="connsiteX6" fmla="*/ 6045200 w 14490700"/>
            <a:gd name="connsiteY6" fmla="*/ 1714500 h 64008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4490700" h="6400800">
              <a:moveTo>
                <a:pt x="6045200" y="1714500"/>
              </a:moveTo>
              <a:lnTo>
                <a:pt x="6070600" y="0"/>
              </a:lnTo>
              <a:lnTo>
                <a:pt x="14490700" y="12700"/>
              </a:lnTo>
              <a:lnTo>
                <a:pt x="14490700" y="6400800"/>
              </a:lnTo>
              <a:lnTo>
                <a:pt x="0" y="6400800"/>
              </a:lnTo>
              <a:lnTo>
                <a:pt x="0" y="1714500"/>
              </a:lnTo>
              <a:lnTo>
                <a:pt x="6045200" y="1714500"/>
              </a:lnTo>
              <a:close/>
            </a:path>
          </a:pathLst>
        </a:cu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800"/>
        </a:p>
        <a:p>
          <a:endParaRPr lang="en-US" sz="1800"/>
        </a:p>
        <a:p>
          <a:endParaRPr lang="en-US" sz="1800"/>
        </a:p>
        <a:p>
          <a:endParaRPr lang="en-US" sz="1800"/>
        </a:p>
        <a:p>
          <a:r>
            <a:rPr lang="en-US" sz="1800"/>
            <a:t>					The biggest challenges facing our lives on Earth are made up of complex, </a:t>
          </a:r>
        </a:p>
        <a:p>
          <a:r>
            <a:rPr lang="en-US" sz="1800"/>
            <a:t>					interconnected parts. People need better ways to understand the full picture.</a:t>
          </a:r>
        </a:p>
        <a:p>
          <a:endParaRPr lang="en-US" sz="1800"/>
        </a:p>
        <a:p>
          <a:r>
            <a:rPr lang="en-US" sz="1800"/>
            <a:t>Our team at </a:t>
          </a:r>
          <a:r>
            <a:rPr lang="en-US" sz="1800" b="0" u="none"/>
            <a:t>Climate Interactive </a:t>
          </a:r>
          <a:r>
            <a:rPr lang="en-US" sz="1800"/>
            <a:t>helps people see what works to address climate change and related issues like energy, water, food, and disaster risk reduction. For example:</a:t>
          </a:r>
        </a:p>
        <a:p>
          <a:endParaRPr lang="en-US" sz="1800"/>
        </a:p>
        <a:p>
          <a:pPr lvl="2"/>
          <a:r>
            <a:rPr lang="en-US" sz="1800"/>
            <a:t>•    We’re long-time partners with the U.S. State Department and analysts for the Chinese government. Our tools have helped them assess and communicate the impact of their government strategies.</a:t>
          </a:r>
        </a:p>
        <a:p>
          <a:pPr lvl="2"/>
          <a:endParaRPr lang="en-US" sz="1800"/>
        </a:p>
        <a:p>
          <a:pPr lvl="2"/>
          <a:r>
            <a:rPr lang="en-US" sz="1800"/>
            <a:t>•    We’ve helped NGOs and businesses improve their thinking and communication in the UNFCCC climate negotiations.</a:t>
          </a:r>
        </a:p>
        <a:p>
          <a:pPr lvl="2"/>
          <a:endParaRPr lang="en-US" sz="1800"/>
        </a:p>
        <a:p>
          <a:pPr lvl="2"/>
          <a:r>
            <a:rPr lang="en-US" sz="1800"/>
            <a:t>•    We’re helping development agencies in East Africa design better strategies to reduce the number of people displaced by extreme events and slow onset disasters, like droughts.</a:t>
          </a:r>
        </a:p>
        <a:p>
          <a:endParaRPr lang="en-US" sz="1800"/>
        </a:p>
        <a:p>
          <a:r>
            <a:rPr lang="en-US" sz="1800"/>
            <a:t>Overall, our easy-to-use, tangible, scientifically-grounded tools help people see for themselves what options exist today to create the future they want to see.</a:t>
          </a:r>
        </a:p>
        <a:p>
          <a:endParaRPr lang="en-US" sz="1800"/>
        </a:p>
        <a:p>
          <a:r>
            <a:rPr lang="en-US" sz="1800"/>
            <a:t>When it comes to helping people understand the big picture and see what works to address our biggest challenges, we draw on a suite of approaches, many of them developed at MIT in the fields of system dynamics and organizational learning. Our team benefits from decades of experience and mentorship from leaders like Dana Meadows, John Sterman, and Peter Senge.</a:t>
          </a:r>
        </a:p>
      </xdr:txBody>
    </xdr:sp>
    <xdr:clientData/>
  </xdr:twoCellAnchor>
  <xdr:twoCellAnchor editAs="oneCell">
    <xdr:from>
      <xdr:col>0</xdr:col>
      <xdr:colOff>63501</xdr:colOff>
      <xdr:row>2</xdr:row>
      <xdr:rowOff>76200</xdr:rowOff>
    </xdr:from>
    <xdr:to>
      <xdr:col>5</xdr:col>
      <xdr:colOff>555446</xdr:colOff>
      <xdr:row>10</xdr:row>
      <xdr:rowOff>152400</xdr:rowOff>
    </xdr:to>
    <xdr:pic>
      <xdr:nvPicPr>
        <xdr:cNvPr id="3" name="Picture 2" descr="CI_logo_tag_whitebkgd.pdf">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3501" y="457200"/>
          <a:ext cx="4619445" cy="1600200"/>
        </a:xfrm>
        <a:prstGeom prst="rect">
          <a:avLst/>
        </a:prstGeom>
      </xdr:spPr>
    </xdr:pic>
    <xdr:clientData/>
  </xdr:twoCellAnchor>
  <xdr:twoCellAnchor>
    <xdr:from>
      <xdr:col>1</xdr:col>
      <xdr:colOff>685800</xdr:colOff>
      <xdr:row>0</xdr:row>
      <xdr:rowOff>38100</xdr:rowOff>
    </xdr:from>
    <xdr:to>
      <xdr:col>3</xdr:col>
      <xdr:colOff>491236</xdr:colOff>
      <xdr:row>1</xdr:row>
      <xdr:rowOff>171450</xdr:rowOff>
    </xdr:to>
    <xdr:sp macro="" textlink="">
      <xdr:nvSpPr>
        <xdr:cNvPr id="4" name="Rounded Rectangle 3">
          <a:hlinkClick xmlns:r="http://schemas.openxmlformats.org/officeDocument/2006/relationships" r:id="rId3" tooltip="Click once for Table view"/>
        </xdr:cNvPr>
        <xdr:cNvSpPr/>
      </xdr:nvSpPr>
      <xdr:spPr>
        <a:xfrm>
          <a:off x="1511300" y="38100"/>
          <a:ext cx="1456436" cy="323850"/>
        </a:xfrm>
        <a:prstGeom prst="roundRect">
          <a:avLst>
            <a:gd name="adj" fmla="val 41071"/>
          </a:avLst>
        </a:prstGeom>
        <a:scene3d>
          <a:camera prst="orthographicFront"/>
          <a:lightRig rig="threePt" dir="t"/>
        </a:scene3d>
        <a:sp3d>
          <a:bevelT/>
        </a:sp3d>
      </xdr:spPr>
      <xdr:style>
        <a:lnRef idx="1">
          <a:schemeClr val="accent1"/>
        </a:lnRef>
        <a:fillRef idx="3">
          <a:schemeClr val="accent1"/>
        </a:fillRef>
        <a:effectRef idx="2">
          <a:schemeClr val="accent1"/>
        </a:effectRef>
        <a:fontRef idx="minor">
          <a:schemeClr val="lt1"/>
        </a:fontRef>
      </xdr:style>
      <xdr:txBody>
        <a:bodyPr vertOverflow="clip" horzOverflow="clip" tIns="0" bIns="0" rtlCol="0" anchor="t"/>
        <a:lstStyle/>
        <a:p>
          <a:pPr algn="ctr"/>
          <a:r>
            <a:rPr lang="en-US" sz="1400" b="1"/>
            <a:t>Show Table</a:t>
          </a:r>
        </a:p>
      </xdr:txBody>
    </xdr:sp>
    <xdr:clientData/>
  </xdr:twoCellAnchor>
  <xdr:twoCellAnchor>
    <xdr:from>
      <xdr:col>3</xdr:col>
      <xdr:colOff>508000</xdr:colOff>
      <xdr:row>0</xdr:row>
      <xdr:rowOff>38100</xdr:rowOff>
    </xdr:from>
    <xdr:to>
      <xdr:col>5</xdr:col>
      <xdr:colOff>320040</xdr:colOff>
      <xdr:row>1</xdr:row>
      <xdr:rowOff>171450</xdr:rowOff>
    </xdr:to>
    <xdr:sp macro="" textlink="">
      <xdr:nvSpPr>
        <xdr:cNvPr id="5" name="Rounded Rectangle 4">
          <a:hlinkClick xmlns:r="http://schemas.openxmlformats.org/officeDocument/2006/relationships" r:id="rId4" tooltip="Click once for Graphic view"/>
        </xdr:cNvPr>
        <xdr:cNvSpPr/>
      </xdr:nvSpPr>
      <xdr:spPr>
        <a:xfrm>
          <a:off x="2984500" y="38100"/>
          <a:ext cx="1463040" cy="323850"/>
        </a:xfrm>
        <a:prstGeom prst="roundRect">
          <a:avLst>
            <a:gd name="adj" fmla="val 41071"/>
          </a:avLst>
        </a:prstGeom>
        <a:scene3d>
          <a:camera prst="orthographicFront"/>
          <a:lightRig rig="threePt" dir="t"/>
        </a:scene3d>
        <a:sp3d>
          <a:bevelT/>
        </a:sp3d>
      </xdr:spPr>
      <xdr:style>
        <a:lnRef idx="1">
          <a:schemeClr val="accent1"/>
        </a:lnRef>
        <a:fillRef idx="3">
          <a:schemeClr val="accent1"/>
        </a:fillRef>
        <a:effectRef idx="2">
          <a:schemeClr val="accent1"/>
        </a:effectRef>
        <a:fontRef idx="minor">
          <a:schemeClr val="lt1"/>
        </a:fontRef>
      </xdr:style>
      <xdr:txBody>
        <a:bodyPr vertOverflow="clip" horzOverflow="clip" tIns="0" bIns="0" rtlCol="0" anchor="t"/>
        <a:lstStyle/>
        <a:p>
          <a:pPr algn="ctr"/>
          <a:r>
            <a:rPr lang="en-US" sz="1400" b="1"/>
            <a:t>Show Graphic</a:t>
          </a:r>
        </a:p>
      </xdr:txBody>
    </xdr:sp>
    <xdr:clientData/>
  </xdr:twoCellAnchor>
  <xdr:twoCellAnchor>
    <xdr:from>
      <xdr:col>0</xdr:col>
      <xdr:colOff>38100</xdr:colOff>
      <xdr:row>0</xdr:row>
      <xdr:rowOff>38100</xdr:rowOff>
    </xdr:from>
    <xdr:to>
      <xdr:col>1</xdr:col>
      <xdr:colOff>675640</xdr:colOff>
      <xdr:row>1</xdr:row>
      <xdr:rowOff>171450</xdr:rowOff>
    </xdr:to>
    <xdr:sp macro="" textlink="">
      <xdr:nvSpPr>
        <xdr:cNvPr id="6" name="Rounded Rectangle 5">
          <a:hlinkClick xmlns:r="http://schemas.openxmlformats.org/officeDocument/2006/relationships" r:id="rId5" tooltip="Click once for Instructions on how to use this tool."/>
        </xdr:cNvPr>
        <xdr:cNvSpPr/>
      </xdr:nvSpPr>
      <xdr:spPr>
        <a:xfrm>
          <a:off x="38100" y="38100"/>
          <a:ext cx="1463040" cy="323850"/>
        </a:xfrm>
        <a:prstGeom prst="roundRect">
          <a:avLst>
            <a:gd name="adj" fmla="val 41071"/>
          </a:avLst>
        </a:prstGeom>
        <a:scene3d>
          <a:camera prst="orthographicFront"/>
          <a:lightRig rig="threePt" dir="t"/>
        </a:scene3d>
        <a:sp3d>
          <a:bevelT/>
        </a:sp3d>
      </xdr:spPr>
      <xdr:style>
        <a:lnRef idx="1">
          <a:schemeClr val="accent1"/>
        </a:lnRef>
        <a:fillRef idx="3">
          <a:schemeClr val="accent1"/>
        </a:fillRef>
        <a:effectRef idx="2">
          <a:schemeClr val="accent1"/>
        </a:effectRef>
        <a:fontRef idx="minor">
          <a:schemeClr val="lt1"/>
        </a:fontRef>
      </xdr:style>
      <xdr:txBody>
        <a:bodyPr vertOverflow="clip" horzOverflow="clip" tIns="0" bIns="0" rtlCol="0" anchor="t"/>
        <a:lstStyle/>
        <a:p>
          <a:pPr algn="ctr"/>
          <a:r>
            <a:rPr lang="en-US" sz="1400" b="1"/>
            <a:t>About the Tool</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25400</xdr:colOff>
      <xdr:row>0</xdr:row>
      <xdr:rowOff>44450</xdr:rowOff>
    </xdr:from>
    <xdr:to>
      <xdr:col>0</xdr:col>
      <xdr:colOff>1488440</xdr:colOff>
      <xdr:row>0</xdr:row>
      <xdr:rowOff>368300</xdr:rowOff>
    </xdr:to>
    <xdr:sp macro="" textlink="">
      <xdr:nvSpPr>
        <xdr:cNvPr id="6" name="Rounded Rectangle 5">
          <a:hlinkClick xmlns:r="http://schemas.openxmlformats.org/officeDocument/2006/relationships" r:id="rId1" tooltip="Click once for Graphic view"/>
        </xdr:cNvPr>
        <xdr:cNvSpPr/>
      </xdr:nvSpPr>
      <xdr:spPr>
        <a:xfrm>
          <a:off x="25400" y="44450"/>
          <a:ext cx="1463040" cy="323850"/>
        </a:xfrm>
        <a:prstGeom prst="roundRect">
          <a:avLst>
            <a:gd name="adj" fmla="val 41071"/>
          </a:avLst>
        </a:prstGeom>
        <a:scene3d>
          <a:camera prst="orthographicFront"/>
          <a:lightRig rig="threePt" dir="t"/>
        </a:scene3d>
        <a:sp3d>
          <a:bevelT/>
        </a:sp3d>
      </xdr:spPr>
      <xdr:style>
        <a:lnRef idx="1">
          <a:schemeClr val="accent1"/>
        </a:lnRef>
        <a:fillRef idx="3">
          <a:schemeClr val="accent1"/>
        </a:fillRef>
        <a:effectRef idx="2">
          <a:schemeClr val="accent1"/>
        </a:effectRef>
        <a:fontRef idx="minor">
          <a:schemeClr val="lt1"/>
        </a:fontRef>
      </xdr:style>
      <xdr:txBody>
        <a:bodyPr vertOverflow="clip" horzOverflow="clip" tIns="0" bIns="0" rtlCol="0" anchor="t"/>
        <a:lstStyle/>
        <a:p>
          <a:pPr algn="ctr"/>
          <a:r>
            <a:rPr lang="en-US" sz="1400" b="1"/>
            <a:t>Show Graphic</a:t>
          </a:r>
        </a:p>
      </xdr:txBody>
    </xdr:sp>
    <xdr:clientData/>
  </xdr:twoCellAnchor>
  <xdr:twoCellAnchor>
    <xdr:from>
      <xdr:col>0</xdr:col>
      <xdr:colOff>1511300</xdr:colOff>
      <xdr:row>0</xdr:row>
      <xdr:rowOff>44450</xdr:rowOff>
    </xdr:from>
    <xdr:to>
      <xdr:col>3</xdr:col>
      <xdr:colOff>205740</xdr:colOff>
      <xdr:row>0</xdr:row>
      <xdr:rowOff>368300</xdr:rowOff>
    </xdr:to>
    <xdr:sp macro="" textlink="">
      <xdr:nvSpPr>
        <xdr:cNvPr id="4" name="Rounded Rectangle 3">
          <a:hlinkClick xmlns:r="http://schemas.openxmlformats.org/officeDocument/2006/relationships" r:id="rId2" tooltip="Click once for Instructions on how to use this tool."/>
        </xdr:cNvPr>
        <xdr:cNvSpPr/>
      </xdr:nvSpPr>
      <xdr:spPr>
        <a:xfrm>
          <a:off x="1511300" y="44450"/>
          <a:ext cx="1463040" cy="323850"/>
        </a:xfrm>
        <a:prstGeom prst="roundRect">
          <a:avLst>
            <a:gd name="adj" fmla="val 41071"/>
          </a:avLst>
        </a:prstGeom>
        <a:scene3d>
          <a:camera prst="orthographicFront"/>
          <a:lightRig rig="threePt" dir="t"/>
        </a:scene3d>
        <a:sp3d>
          <a:bevelT/>
        </a:sp3d>
      </xdr:spPr>
      <xdr:style>
        <a:lnRef idx="1">
          <a:schemeClr val="accent1"/>
        </a:lnRef>
        <a:fillRef idx="3">
          <a:schemeClr val="accent1"/>
        </a:fillRef>
        <a:effectRef idx="2">
          <a:schemeClr val="accent1"/>
        </a:effectRef>
        <a:fontRef idx="minor">
          <a:schemeClr val="lt1"/>
        </a:fontRef>
      </xdr:style>
      <xdr:txBody>
        <a:bodyPr vertOverflow="clip" horzOverflow="clip" tIns="0" bIns="0" rtlCol="0" anchor="t"/>
        <a:lstStyle/>
        <a:p>
          <a:pPr algn="ctr"/>
          <a:r>
            <a:rPr lang="en-US" sz="1400" b="1"/>
            <a:t>About the Tool</a:t>
          </a:r>
        </a:p>
      </xdr:txBody>
    </xdr:sp>
    <xdr:clientData/>
  </xdr:twoCellAnchor>
  <xdr:twoCellAnchor editAs="oneCell">
    <xdr:from>
      <xdr:col>0</xdr:col>
      <xdr:colOff>647700</xdr:colOff>
      <xdr:row>2</xdr:row>
      <xdr:rowOff>38100</xdr:rowOff>
    </xdr:from>
    <xdr:to>
      <xdr:col>3</xdr:col>
      <xdr:colOff>96434</xdr:colOff>
      <xdr:row>4</xdr:row>
      <xdr:rowOff>196596</xdr:rowOff>
    </xdr:to>
    <xdr:pic>
      <xdr:nvPicPr>
        <xdr:cNvPr id="2" name="Picture 1" descr="CI_logo_tag_whitebkgd.pdf"/>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47700" y="698500"/>
          <a:ext cx="2217334" cy="76809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25400</xdr:colOff>
      <xdr:row>0</xdr:row>
      <xdr:rowOff>44450</xdr:rowOff>
    </xdr:from>
    <xdr:to>
      <xdr:col>0</xdr:col>
      <xdr:colOff>1488440</xdr:colOff>
      <xdr:row>0</xdr:row>
      <xdr:rowOff>368300</xdr:rowOff>
    </xdr:to>
    <xdr:sp macro="" textlink="">
      <xdr:nvSpPr>
        <xdr:cNvPr id="15" name="Rounded Rectangle 14">
          <a:hlinkClick xmlns:r="http://schemas.openxmlformats.org/officeDocument/2006/relationships" r:id="rId1" tooltip="Click once for Table view"/>
        </xdr:cNvPr>
        <xdr:cNvSpPr/>
      </xdr:nvSpPr>
      <xdr:spPr>
        <a:xfrm>
          <a:off x="25400" y="44450"/>
          <a:ext cx="1463040" cy="323850"/>
        </a:xfrm>
        <a:prstGeom prst="roundRect">
          <a:avLst>
            <a:gd name="adj" fmla="val 41071"/>
          </a:avLst>
        </a:prstGeom>
        <a:scene3d>
          <a:camera prst="orthographicFront"/>
          <a:lightRig rig="threePt" dir="t"/>
        </a:scene3d>
        <a:sp3d>
          <a:bevelT/>
        </a:sp3d>
      </xdr:spPr>
      <xdr:style>
        <a:lnRef idx="1">
          <a:schemeClr val="accent1"/>
        </a:lnRef>
        <a:fillRef idx="3">
          <a:schemeClr val="accent1"/>
        </a:fillRef>
        <a:effectRef idx="2">
          <a:schemeClr val="accent1"/>
        </a:effectRef>
        <a:fontRef idx="minor">
          <a:schemeClr val="lt1"/>
        </a:fontRef>
      </xdr:style>
      <xdr:txBody>
        <a:bodyPr vertOverflow="clip" horzOverflow="clip" tIns="0" bIns="0" rtlCol="0" anchor="t"/>
        <a:lstStyle/>
        <a:p>
          <a:pPr algn="ctr"/>
          <a:r>
            <a:rPr lang="en-US" sz="1400" b="1"/>
            <a:t>Show Table</a:t>
          </a:r>
        </a:p>
      </xdr:txBody>
    </xdr:sp>
    <xdr:clientData/>
  </xdr:twoCellAnchor>
  <xdr:twoCellAnchor>
    <xdr:from>
      <xdr:col>0</xdr:col>
      <xdr:colOff>1511300</xdr:colOff>
      <xdr:row>0</xdr:row>
      <xdr:rowOff>38100</xdr:rowOff>
    </xdr:from>
    <xdr:to>
      <xdr:col>2</xdr:col>
      <xdr:colOff>421640</xdr:colOff>
      <xdr:row>0</xdr:row>
      <xdr:rowOff>361950</xdr:rowOff>
    </xdr:to>
    <xdr:sp macro="" textlink="">
      <xdr:nvSpPr>
        <xdr:cNvPr id="4" name="Rounded Rectangle 3">
          <a:hlinkClick xmlns:r="http://schemas.openxmlformats.org/officeDocument/2006/relationships" r:id="rId2" tooltip="Click once for Instructions for how to use this tool."/>
        </xdr:cNvPr>
        <xdr:cNvSpPr/>
      </xdr:nvSpPr>
      <xdr:spPr>
        <a:xfrm>
          <a:off x="1511300" y="38100"/>
          <a:ext cx="1463040" cy="323850"/>
        </a:xfrm>
        <a:prstGeom prst="roundRect">
          <a:avLst>
            <a:gd name="adj" fmla="val 41071"/>
          </a:avLst>
        </a:prstGeom>
        <a:scene3d>
          <a:camera prst="orthographicFront"/>
          <a:lightRig rig="threePt" dir="t"/>
        </a:scene3d>
        <a:sp3d>
          <a:bevelT/>
        </a:sp3d>
      </xdr:spPr>
      <xdr:style>
        <a:lnRef idx="1">
          <a:schemeClr val="accent1"/>
        </a:lnRef>
        <a:fillRef idx="3">
          <a:schemeClr val="accent1"/>
        </a:fillRef>
        <a:effectRef idx="2">
          <a:schemeClr val="accent1"/>
        </a:effectRef>
        <a:fontRef idx="minor">
          <a:schemeClr val="lt1"/>
        </a:fontRef>
      </xdr:style>
      <xdr:txBody>
        <a:bodyPr vertOverflow="clip" horzOverflow="clip" tIns="0" bIns="0" rtlCol="0" anchor="t"/>
        <a:lstStyle/>
        <a:p>
          <a:pPr algn="ctr"/>
          <a:r>
            <a:rPr lang="en-US" sz="1400" b="1"/>
            <a:t>About the Tool</a:t>
          </a:r>
        </a:p>
      </xdr:txBody>
    </xdr:sp>
    <xdr:clientData/>
  </xdr:twoCellAnchor>
  <xdr:twoCellAnchor editAs="oneCell">
    <xdr:from>
      <xdr:col>52</xdr:col>
      <xdr:colOff>63500</xdr:colOff>
      <xdr:row>3</xdr:row>
      <xdr:rowOff>12700</xdr:rowOff>
    </xdr:from>
    <xdr:to>
      <xdr:col>74</xdr:col>
      <xdr:colOff>45634</xdr:colOff>
      <xdr:row>3</xdr:row>
      <xdr:rowOff>780796</xdr:rowOff>
    </xdr:to>
    <xdr:pic>
      <xdr:nvPicPr>
        <xdr:cNvPr id="2" name="Picture 1" descr="CI_logo_tag_whitebkgd.pdf"/>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391900" y="863600"/>
          <a:ext cx="2217334" cy="7680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
  <sheetViews>
    <sheetView showGridLines="0" showRowColHeaders="0" showZeros="0" tabSelected="1" showOutlineSymbols="0" workbookViewId="0">
      <selection activeCell="O3" sqref="O3"/>
    </sheetView>
  </sheetViews>
  <sheetFormatPr baseColWidth="10" defaultRowHeight="15" x14ac:dyDescent="0"/>
  <cols>
    <col min="1" max="16384" width="10.83203125" style="70"/>
  </cols>
  <sheetData>
    <row r="3" spans="1:1" ht="68">
      <c r="A3" s="113" t="s">
        <v>28</v>
      </c>
    </row>
  </sheetData>
  <sheetProtection sheet="1" objects="1" scenarios="1" selectLockedCells="1" selectUnlockedCells="1"/>
  <phoneticPr fontId="19" type="noConversion"/>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workbookViewId="0">
      <selection activeCell="F2" sqref="F2"/>
    </sheetView>
  </sheetViews>
  <sheetFormatPr baseColWidth="10" defaultRowHeight="15" x14ac:dyDescent="0"/>
  <sheetData/>
  <sheetProtection sheet="1" objects="1" scenarios="1" selectLockedCells="1" selectUnlockedCells="1"/>
  <pageMargins left="0.75" right="0.75" top="1" bottom="1" header="0.5" footer="0.5"/>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fitToPage="1"/>
  </sheetPr>
  <dimension ref="A1:AD142"/>
  <sheetViews>
    <sheetView showGridLines="0" showRowColHeaders="0" showZeros="0" showOutlineSymbols="0" workbookViewId="0">
      <selection activeCell="D1" sqref="D1"/>
    </sheetView>
  </sheetViews>
  <sheetFormatPr baseColWidth="10" defaultRowHeight="15" x14ac:dyDescent="0"/>
  <cols>
    <col min="1" max="1" width="25.33203125" customWidth="1"/>
    <col min="2" max="2" width="1.1640625" customWidth="1"/>
    <col min="3" max="3" width="9.83203125" customWidth="1"/>
    <col min="4" max="4" width="8.1640625" customWidth="1"/>
    <col min="5" max="5" width="1.1640625" customWidth="1"/>
    <col min="6" max="6" width="9.33203125" customWidth="1"/>
    <col min="7" max="7" width="8.1640625" customWidth="1"/>
    <col min="8" max="8" width="1.1640625" style="64" customWidth="1"/>
    <col min="9" max="10" width="7.5" customWidth="1"/>
    <col min="11" max="11" width="1.1640625" style="64" customWidth="1"/>
    <col min="12" max="13" width="7.5" customWidth="1"/>
    <col min="14" max="14" width="1.1640625" style="64" customWidth="1"/>
    <col min="15" max="16" width="7.5" customWidth="1"/>
    <col min="17" max="17" width="1.1640625" style="64" customWidth="1"/>
    <col min="18" max="19" width="7.5" customWidth="1"/>
    <col min="20" max="20" width="1.1640625" customWidth="1"/>
    <col min="21" max="22" width="7.5" customWidth="1"/>
    <col min="23" max="23" width="2.1640625" customWidth="1"/>
    <col min="24" max="24" width="11.83203125" customWidth="1"/>
    <col min="25" max="25" width="11.5" customWidth="1"/>
  </cols>
  <sheetData>
    <row r="1" spans="1:30" ht="36" customHeight="1">
      <c r="H1"/>
      <c r="K1"/>
      <c r="N1"/>
      <c r="Q1"/>
      <c r="W1" s="9"/>
      <c r="X1" s="6"/>
      <c r="Y1" s="6"/>
      <c r="AB1" s="108" t="s">
        <v>0</v>
      </c>
      <c r="AC1" s="156" t="s">
        <v>6</v>
      </c>
      <c r="AD1" s="156"/>
    </row>
    <row r="2" spans="1:30" ht="16" customHeight="1">
      <c r="F2" s="153"/>
      <c r="H2"/>
      <c r="K2"/>
      <c r="N2"/>
      <c r="Q2"/>
      <c r="W2" s="9"/>
      <c r="X2" s="6"/>
      <c r="Y2" s="6"/>
      <c r="AB2" s="108"/>
      <c r="AC2" s="109"/>
      <c r="AD2" s="109"/>
    </row>
    <row r="3" spans="1:30" s="4" customFormat="1" ht="32" customHeight="1" thickBot="1">
      <c r="A3"/>
      <c r="B3"/>
      <c r="C3"/>
      <c r="D3"/>
      <c r="E3"/>
      <c r="F3" s="154" t="s">
        <v>6</v>
      </c>
      <c r="G3" s="155"/>
      <c r="H3" s="65"/>
      <c r="I3" s="157" t="str">
        <f>Graphic!G4</f>
        <v>Student Name</v>
      </c>
      <c r="J3" s="157"/>
      <c r="K3" s="94"/>
      <c r="L3" s="157" t="str">
        <f>Graphic!A26</f>
        <v>President Olson</v>
      </c>
      <c r="M3" s="157"/>
      <c r="N3" s="94"/>
      <c r="O3" s="157" t="str">
        <f>Graphic!A28</f>
        <v>Trustee Smith</v>
      </c>
      <c r="P3" s="157"/>
      <c r="Q3" s="94"/>
      <c r="R3" s="157" t="str">
        <f>Graphic!A30</f>
        <v>Trustee Chair Hernandez</v>
      </c>
      <c r="S3" s="157"/>
      <c r="T3"/>
      <c r="W3" s="7"/>
      <c r="AB3" s="108">
        <v>2016</v>
      </c>
      <c r="AC3" s="110">
        <v>1</v>
      </c>
      <c r="AD3" s="111"/>
    </row>
    <row r="4" spans="1:30" ht="16" thickBot="1">
      <c r="F4" s="155"/>
      <c r="G4" s="155"/>
      <c r="H4" s="65"/>
      <c r="I4" s="90" t="s">
        <v>7</v>
      </c>
      <c r="J4" s="90"/>
      <c r="K4" s="67"/>
      <c r="L4" s="90" t="s">
        <v>7</v>
      </c>
      <c r="M4" s="90"/>
      <c r="N4" s="67"/>
      <c r="O4" s="90" t="s">
        <v>7</v>
      </c>
      <c r="P4" s="90"/>
      <c r="Q4" s="67"/>
      <c r="R4" s="90" t="s">
        <v>7</v>
      </c>
      <c r="S4" s="91"/>
      <c r="W4" s="8"/>
      <c r="AB4" s="111">
        <v>2017</v>
      </c>
      <c r="AC4" s="112">
        <v>0.99324704558244237</v>
      </c>
      <c r="AD4" s="108"/>
    </row>
    <row r="5" spans="1:30" ht="31" thickBot="1">
      <c r="A5" s="78" t="s">
        <v>3</v>
      </c>
      <c r="B5" s="78"/>
      <c r="C5" s="78" t="s">
        <v>4</v>
      </c>
      <c r="D5" s="78" t="s">
        <v>5</v>
      </c>
      <c r="E5" s="63"/>
      <c r="F5" s="78" t="s">
        <v>4</v>
      </c>
      <c r="G5" s="78" t="s">
        <v>5</v>
      </c>
      <c r="H5" s="95"/>
      <c r="I5" s="96" t="s">
        <v>4</v>
      </c>
      <c r="J5" s="96" t="s">
        <v>8</v>
      </c>
      <c r="K5" s="96"/>
      <c r="L5" s="96" t="s">
        <v>4</v>
      </c>
      <c r="M5" s="96" t="s">
        <v>8</v>
      </c>
      <c r="N5" s="96"/>
      <c r="O5" s="96" t="s">
        <v>4</v>
      </c>
      <c r="P5" s="96" t="s">
        <v>8</v>
      </c>
      <c r="Q5" s="96"/>
      <c r="R5" s="96" t="s">
        <v>4</v>
      </c>
      <c r="S5" s="96" t="s">
        <v>8</v>
      </c>
      <c r="W5" s="8"/>
      <c r="AB5" s="108">
        <v>2018</v>
      </c>
      <c r="AC5" s="110">
        <v>0.9859313449634215</v>
      </c>
      <c r="AD5" s="108"/>
    </row>
    <row r="6" spans="1:30" ht="16" thickTop="1">
      <c r="A6" s="79" t="str">
        <f>Graphic!A5</f>
        <v xml:space="preserve">Grandchild's career </v>
      </c>
      <c r="B6" s="80"/>
      <c r="C6" s="81">
        <f ca="1">Graphic!D5</f>
        <v>2074</v>
      </c>
      <c r="D6" s="82">
        <f ca="1">Graphic!E5</f>
        <v>2114</v>
      </c>
      <c r="E6" s="77"/>
      <c r="F6" s="135">
        <f ca="1">IF(C6&lt;2016,100%,IF(C6="","",VLOOKUP(C6,$AB$3:$AC$83,2,FALSE)))</f>
        <v>0.62521102982554877</v>
      </c>
      <c r="G6" s="138" t="str">
        <f ca="1">IF(D6&lt;1,"",IF(D6="","",VLOOKUP(D6,$AB$3:$AC$128,2,FALSE)))</f>
        <v>&lt; 54%</v>
      </c>
      <c r="H6" s="97"/>
      <c r="I6" s="105">
        <f ca="1">IF(C6&lt;1,"",Graphic!B5)</f>
        <v>80</v>
      </c>
      <c r="J6" s="99">
        <f ca="1">IF(OR(D6&lt;1,D6=""),"",Graphic!$B$2+Graphic!E5-YEAR(TODAY()))</f>
        <v>120</v>
      </c>
      <c r="K6" s="105"/>
      <c r="L6" s="98">
        <f ca="1">IF(OR(C6&lt;1,C6=""),"",Graphic!$B$26+Graphic!D5-YEAR(TODAY()))</f>
        <v>116</v>
      </c>
      <c r="M6" s="99">
        <f ca="1">IF(OR(D6&lt;1,D6=""),"",Graphic!$B$26+Graphic!E5-YEAR(TODAY()))</f>
        <v>156</v>
      </c>
      <c r="N6" s="105"/>
      <c r="O6" s="98">
        <f ca="1">IF(OR(C6&lt;1,C6=""),"",Graphic!$B$28+Graphic!D5-YEAR(TODAY()))</f>
        <v>108</v>
      </c>
      <c r="P6" s="99">
        <f ca="1">IF(OR(D6&lt;1,D6=""),"",Graphic!$B$28+Graphic!E5-YEAR(TODAY()))</f>
        <v>148</v>
      </c>
      <c r="Q6" s="105"/>
      <c r="R6" s="98">
        <f ca="1">IF(OR(C6&lt;1,C6=""),"",Graphic!$B$30+Graphic!D5-YEAR(TODAY()))</f>
        <v>123</v>
      </c>
      <c r="S6" s="99">
        <f ca="1">IF(OR(D6&lt;1,D6=""),"",Graphic!$B$30+Graphic!E5-YEAR(TODAY()))</f>
        <v>163</v>
      </c>
      <c r="W6" s="8"/>
      <c r="AB6" s="108">
        <v>2019</v>
      </c>
      <c r="AC6" s="110">
        <v>0.97917839054586397</v>
      </c>
      <c r="AD6" s="108"/>
    </row>
    <row r="7" spans="1:30">
      <c r="A7" s="83"/>
      <c r="B7" s="10"/>
      <c r="C7" s="84"/>
      <c r="D7" s="85"/>
      <c r="E7" s="76"/>
      <c r="F7" s="136"/>
      <c r="G7" s="139"/>
      <c r="H7" s="100"/>
      <c r="I7" s="106"/>
      <c r="J7" s="101"/>
      <c r="K7" s="106"/>
      <c r="L7" s="93"/>
      <c r="M7" s="101"/>
      <c r="N7" s="106"/>
      <c r="O7" s="93"/>
      <c r="P7" s="101"/>
      <c r="Q7" s="106"/>
      <c r="R7" s="93"/>
      <c r="S7" s="101"/>
      <c r="W7" s="8"/>
      <c r="AB7" s="108">
        <v>2020</v>
      </c>
      <c r="AC7" s="110">
        <v>0.97242543612830634</v>
      </c>
      <c r="AD7" s="108"/>
    </row>
    <row r="8" spans="1:30">
      <c r="A8" s="83" t="str">
        <f>Graphic!A7</f>
        <v>Retire to Oregon Coast</v>
      </c>
      <c r="B8" s="10"/>
      <c r="C8" s="84">
        <f ca="1">Graphic!D7</f>
        <v>2062</v>
      </c>
      <c r="D8" s="85">
        <f ca="1">Graphic!E7</f>
        <v>2082</v>
      </c>
      <c r="E8" s="76"/>
      <c r="F8" s="136">
        <f ca="1">IF(C8&lt;2016,100%,IF(C8="","",VLOOKUP(C8,$AB$3:$AC$83,2,FALSE)))</f>
        <v>0.68711311198649416</v>
      </c>
      <c r="G8" s="139">
        <f ca="1">IF(D8&lt;1,"",IF(D8="","",VLOOKUP(D8,$AB$3:$AC$128,2,FALSE)))</f>
        <v>0.589758019133371</v>
      </c>
      <c r="H8" s="100"/>
      <c r="I8" s="106">
        <f ca="1">IF(C8&lt;1,"",Graphic!B7)</f>
        <v>68</v>
      </c>
      <c r="J8" s="101">
        <f ca="1">IF(OR(D8&lt;1,D8=""),"",Graphic!$B$2+Graphic!E7-YEAR(TODAY()))</f>
        <v>88</v>
      </c>
      <c r="K8" s="106"/>
      <c r="L8" s="93">
        <f ca="1">IF(OR(C8&lt;1,C8=""),"",Graphic!$B$26+Graphic!D7-YEAR(TODAY()))</f>
        <v>104</v>
      </c>
      <c r="M8" s="101">
        <f ca="1">IF(OR(D8&lt;1,D8=""),"",Graphic!$B$26+Graphic!E7-YEAR(TODAY()))</f>
        <v>124</v>
      </c>
      <c r="N8" s="106"/>
      <c r="O8" s="93">
        <f ca="1">IF(OR(C8&lt;1,C8=""),"",Graphic!$B$28+Graphic!D7-YEAR(TODAY()))</f>
        <v>96</v>
      </c>
      <c r="P8" s="101">
        <f ca="1">IF(OR(D8&lt;1,D8=""),"",Graphic!$B$28+Graphic!E7-YEAR(TODAY()))</f>
        <v>116</v>
      </c>
      <c r="Q8" s="106"/>
      <c r="R8" s="93">
        <f ca="1">IF(OR(C8&lt;1,C8=""),"",Graphic!$B$30+Graphic!D7-YEAR(TODAY()))</f>
        <v>111</v>
      </c>
      <c r="S8" s="101">
        <f ca="1">IF(OR(D8&lt;1,D8=""),"",Graphic!$B$30+Graphic!E7-YEAR(TODAY()))</f>
        <v>131</v>
      </c>
      <c r="W8" s="8"/>
      <c r="AB8" s="108">
        <v>2021</v>
      </c>
      <c r="AC8" s="110">
        <v>0.96510973550928547</v>
      </c>
      <c r="AD8" s="108"/>
    </row>
    <row r="9" spans="1:30">
      <c r="A9" s="83"/>
      <c r="B9" s="10"/>
      <c r="C9" s="84"/>
      <c r="D9" s="85"/>
      <c r="E9" s="76"/>
      <c r="F9" s="136"/>
      <c r="G9" s="139"/>
      <c r="H9" s="100"/>
      <c r="I9" s="106"/>
      <c r="J9" s="101"/>
      <c r="K9" s="106"/>
      <c r="L9" s="93"/>
      <c r="M9" s="101"/>
      <c r="N9" s="106"/>
      <c r="O9" s="93"/>
      <c r="P9" s="101"/>
      <c r="Q9" s="106"/>
      <c r="R9" s="93"/>
      <c r="S9" s="101"/>
      <c r="W9" s="8"/>
      <c r="AB9" s="108">
        <v>2022</v>
      </c>
      <c r="AC9" s="110">
        <v>0.95835678109172784</v>
      </c>
      <c r="AD9" s="108"/>
    </row>
    <row r="10" spans="1:30">
      <c r="A10" s="83" t="str">
        <f>Graphic!A9</f>
        <v>Grandchild's Childhood</v>
      </c>
      <c r="B10" s="10"/>
      <c r="C10" s="84">
        <f ca="1">Graphic!D9</f>
        <v>2052</v>
      </c>
      <c r="D10" s="85">
        <f ca="1">Graphic!E9</f>
        <v>2070</v>
      </c>
      <c r="E10" s="76"/>
      <c r="F10" s="136">
        <f ca="1">IF(C10&lt;2016,100%,IF(C10="","",VLOOKUP(C10,$AB$3:$AC$83,2,FALSE)))</f>
        <v>0.74845244794597643</v>
      </c>
      <c r="G10" s="139">
        <f ca="1">IF(D10&lt;1,"",IF(D10="","",VLOOKUP(D10,$AB$3:$AC$128,2,FALSE)))</f>
        <v>0.64434440067529553</v>
      </c>
      <c r="H10" s="100"/>
      <c r="I10" s="106">
        <f ca="1">IF(C10&lt;1,"",Graphic!B9)</f>
        <v>58</v>
      </c>
      <c r="J10" s="101">
        <f ca="1">IF(OR(D10&lt;1,D10=""),"",Graphic!$B$2+Graphic!E9-YEAR(TODAY()))</f>
        <v>76</v>
      </c>
      <c r="K10" s="106"/>
      <c r="L10" s="93">
        <f ca="1">IF(OR(C10&lt;1,C10=""),"",Graphic!$B$26+Graphic!D9-YEAR(TODAY()))</f>
        <v>94</v>
      </c>
      <c r="M10" s="101">
        <f ca="1">IF(OR(D10&lt;1,D10=""),"",Graphic!$B$26+Graphic!E9-YEAR(TODAY()))</f>
        <v>112</v>
      </c>
      <c r="N10" s="106"/>
      <c r="O10" s="93">
        <f ca="1">IF(OR(C10&lt;1,C10=""),"",Graphic!$B$28+Graphic!D9-YEAR(TODAY()))</f>
        <v>86</v>
      </c>
      <c r="P10" s="101">
        <f ca="1">IF(OR(D10&lt;1,D10=""),"",Graphic!$B$28+Graphic!E9-YEAR(TODAY()))</f>
        <v>104</v>
      </c>
      <c r="Q10" s="106"/>
      <c r="R10" s="93">
        <f ca="1">IF(OR(C10&lt;1,C10=""),"",Graphic!$B$30+Graphic!D9-YEAR(TODAY()))</f>
        <v>101</v>
      </c>
      <c r="S10" s="101">
        <f ca="1">IF(OR(D10&lt;1,D10=""),"",Graphic!$B$30+Graphic!E9-YEAR(TODAY()))</f>
        <v>119</v>
      </c>
      <c r="W10" s="8"/>
      <c r="AB10" s="108">
        <v>2023</v>
      </c>
      <c r="AC10" s="110">
        <v>0.95104108047270697</v>
      </c>
      <c r="AD10" s="108"/>
    </row>
    <row r="11" spans="1:30">
      <c r="A11" s="83"/>
      <c r="B11" s="10"/>
      <c r="C11" s="84"/>
      <c r="D11" s="85"/>
      <c r="E11" s="76"/>
      <c r="F11" s="136"/>
      <c r="G11" s="139"/>
      <c r="H11" s="100"/>
      <c r="I11" s="106"/>
      <c r="J11" s="101"/>
      <c r="K11" s="106"/>
      <c r="L11" s="93"/>
      <c r="M11" s="101"/>
      <c r="N11" s="106"/>
      <c r="O11" s="93"/>
      <c r="P11" s="101"/>
      <c r="Q11" s="106"/>
      <c r="R11" s="93"/>
      <c r="S11" s="101"/>
      <c r="W11" s="8"/>
      <c r="AB11" s="108">
        <v>2024</v>
      </c>
      <c r="AC11" s="110">
        <v>0.94428812605514922</v>
      </c>
      <c r="AD11" s="108"/>
    </row>
    <row r="12" spans="1:30">
      <c r="A12" s="83" t="str">
        <f>Graphic!A11</f>
        <v>Child's Career</v>
      </c>
      <c r="B12" s="10"/>
      <c r="C12" s="84">
        <f ca="1">Graphic!D11</f>
        <v>2049</v>
      </c>
      <c r="D12" s="85">
        <f ca="1">Graphic!E11</f>
        <v>2089</v>
      </c>
      <c r="E12" s="76"/>
      <c r="F12" s="136">
        <f ca="1">IF(C12&lt;2016,100%,IF(C12="","",VLOOKUP(C12,$AB$3:$AC$83,2,FALSE)))</f>
        <v>0.76814856499718642</v>
      </c>
      <c r="G12" s="139">
        <f ca="1">IF(D12&lt;1,"",IF(D12="","",VLOOKUP(D12,$AB$3:$AC$128,2,FALSE)))</f>
        <v>0.56274620146314014</v>
      </c>
      <c r="H12" s="100"/>
      <c r="I12" s="106">
        <f ca="1">IF(C12&lt;1,"",Graphic!B11)</f>
        <v>55</v>
      </c>
      <c r="J12" s="101">
        <f ca="1">IF(OR(D12&lt;1,D12=""),"",Graphic!$B$2+Graphic!E11-YEAR(TODAY()))</f>
        <v>95</v>
      </c>
      <c r="K12" s="106"/>
      <c r="L12" s="93">
        <f ca="1">IF(OR(C12&lt;1,C12=""),"",Graphic!$B$26+Graphic!D11-YEAR(TODAY()))</f>
        <v>91</v>
      </c>
      <c r="M12" s="101">
        <f ca="1">IF(OR(D12&lt;1,D12=""),"",Graphic!$B$26+Graphic!E11-YEAR(TODAY()))</f>
        <v>131</v>
      </c>
      <c r="N12" s="106"/>
      <c r="O12" s="93">
        <f ca="1">IF(OR(C12&lt;1,C12=""),"",Graphic!$B$28+Graphic!D11-YEAR(TODAY()))</f>
        <v>83</v>
      </c>
      <c r="P12" s="101">
        <f ca="1">IF(OR(D12&lt;1,D12=""),"",Graphic!$B$28+Graphic!E11-YEAR(TODAY()))</f>
        <v>123</v>
      </c>
      <c r="Q12" s="106"/>
      <c r="R12" s="93">
        <f ca="1">IF(OR(C12&lt;1,C12=""),"",Graphic!$B$30+Graphic!D11-YEAR(TODAY()))</f>
        <v>98</v>
      </c>
      <c r="S12" s="101">
        <f ca="1">IF(OR(D12&lt;1,D12=""),"",Graphic!$B$30+Graphic!E11-YEAR(TODAY()))</f>
        <v>138</v>
      </c>
      <c r="W12" s="8"/>
      <c r="AB12" s="108">
        <v>2025</v>
      </c>
      <c r="AC12" s="110">
        <v>0.93697242543612835</v>
      </c>
      <c r="AD12" s="108"/>
    </row>
    <row r="13" spans="1:30">
      <c r="A13" s="83"/>
      <c r="B13" s="10"/>
      <c r="C13" s="84"/>
      <c r="D13" s="85"/>
      <c r="E13" s="76"/>
      <c r="F13" s="136"/>
      <c r="G13" s="139"/>
      <c r="H13" s="100"/>
      <c r="I13" s="106"/>
      <c r="J13" s="101"/>
      <c r="K13" s="106"/>
      <c r="L13" s="93"/>
      <c r="M13" s="101"/>
      <c r="N13" s="106"/>
      <c r="O13" s="93"/>
      <c r="P13" s="101"/>
      <c r="Q13" s="106"/>
      <c r="R13" s="93"/>
      <c r="S13" s="101"/>
      <c r="W13" s="8"/>
      <c r="AB13" s="108">
        <v>2026</v>
      </c>
      <c r="AC13" s="110">
        <v>0.9296567248171077</v>
      </c>
      <c r="AD13" s="108"/>
    </row>
    <row r="14" spans="1:30">
      <c r="A14" s="83" t="str">
        <f>Graphic!A13</f>
        <v>Child to College</v>
      </c>
      <c r="B14" s="10"/>
      <c r="C14" s="84">
        <f ca="1">Graphic!D13</f>
        <v>2044</v>
      </c>
      <c r="D14" s="85">
        <f ca="1">Graphic!E13</f>
        <v>2049</v>
      </c>
      <c r="E14" s="76"/>
      <c r="F14" s="136">
        <f ca="1">IF(C14&lt;2016,100%,IF(C14="","",VLOOKUP(C14,$AB$3:$AC$83,2,FALSE)))</f>
        <v>0.80191333708497481</v>
      </c>
      <c r="G14" s="139">
        <f ca="1">IF(D14&lt;1,"",IF(D14="","",VLOOKUP(D14,$AB$3:$AC$128,2,FALSE)))</f>
        <v>0.76814856499718642</v>
      </c>
      <c r="H14" s="100"/>
      <c r="I14" s="106">
        <f ca="1">IF(C14&lt;1,"",Graphic!B13)</f>
        <v>50</v>
      </c>
      <c r="J14" s="101">
        <f ca="1">IF(OR(D14&lt;1,D14=""),"",Graphic!$B$2+Graphic!E13-YEAR(TODAY()))</f>
        <v>55</v>
      </c>
      <c r="K14" s="106"/>
      <c r="L14" s="93">
        <f ca="1">IF(OR(C14&lt;1,C14=""),"",Graphic!$B$26+Graphic!D13-YEAR(TODAY()))</f>
        <v>86</v>
      </c>
      <c r="M14" s="101">
        <f ca="1">IF(OR(D14&lt;1,D14=""),"",Graphic!$B$26+Graphic!E13-YEAR(TODAY()))</f>
        <v>91</v>
      </c>
      <c r="N14" s="106"/>
      <c r="O14" s="93">
        <f ca="1">IF(OR(C14&lt;1,C14=""),"",Graphic!$B$28+Graphic!D13-YEAR(TODAY()))</f>
        <v>78</v>
      </c>
      <c r="P14" s="101">
        <f ca="1">IF(OR(D14&lt;1,D14=""),"",Graphic!$B$28+Graphic!E13-YEAR(TODAY()))</f>
        <v>83</v>
      </c>
      <c r="Q14" s="106"/>
      <c r="R14" s="93">
        <f ca="1">IF(OR(C14&lt;1,C14=""),"",Graphic!$B$30+Graphic!D13-YEAR(TODAY()))</f>
        <v>93</v>
      </c>
      <c r="S14" s="101">
        <f ca="1">IF(OR(D14&lt;1,D14=""),"",Graphic!$B$30+Graphic!E13-YEAR(TODAY()))</f>
        <v>98</v>
      </c>
      <c r="W14" s="8"/>
      <c r="AB14" s="108">
        <v>2027</v>
      </c>
      <c r="AC14" s="110">
        <v>0.92290377039954985</v>
      </c>
      <c r="AD14" s="108"/>
    </row>
    <row r="15" spans="1:30">
      <c r="A15" s="83"/>
      <c r="B15" s="10"/>
      <c r="C15" s="84"/>
      <c r="D15" s="85"/>
      <c r="E15" s="76"/>
      <c r="F15" s="136"/>
      <c r="G15" s="139"/>
      <c r="H15" s="100"/>
      <c r="I15" s="106"/>
      <c r="J15" s="101"/>
      <c r="K15" s="106"/>
      <c r="L15" s="93"/>
      <c r="M15" s="101"/>
      <c r="N15" s="106"/>
      <c r="O15" s="93"/>
      <c r="P15" s="101"/>
      <c r="Q15" s="106"/>
      <c r="R15" s="93"/>
      <c r="S15" s="101"/>
      <c r="W15" s="8"/>
      <c r="AB15" s="108">
        <v>2028</v>
      </c>
      <c r="AC15" s="110">
        <v>0.9155880697805292</v>
      </c>
      <c r="AD15" s="108"/>
    </row>
    <row r="16" spans="1:30">
      <c r="A16" s="83" t="str">
        <f>Graphic!A15</f>
        <v>Raise a Child</v>
      </c>
      <c r="B16" s="10"/>
      <c r="C16" s="84">
        <f ca="1">Graphic!D15</f>
        <v>2027</v>
      </c>
      <c r="D16" s="85">
        <f ca="1">Graphic!E15</f>
        <v>2045</v>
      </c>
      <c r="E16" s="76"/>
      <c r="F16" s="136">
        <f ca="1">IF(C16&lt;2016,100%,IF(C16="","",VLOOKUP(C16,$AB$3:$AC$83,2,FALSE)))</f>
        <v>0.92290377039954985</v>
      </c>
      <c r="G16" s="139">
        <f ca="1">IF(D16&lt;1,"",IF(D16="","",VLOOKUP(D16,$AB$3:$AC$128,2,FALSE)))</f>
        <v>0.79516038266741706</v>
      </c>
      <c r="H16" s="100"/>
      <c r="I16" s="106">
        <f ca="1">IF(C16&lt;1,"",Graphic!B15)</f>
        <v>33</v>
      </c>
      <c r="J16" s="101">
        <f ca="1">IF(OR(D16&lt;1,D16=""),"",Graphic!$B$2+Graphic!E15-YEAR(TODAY()))</f>
        <v>51</v>
      </c>
      <c r="K16" s="106"/>
      <c r="L16" s="93">
        <f ca="1">IF(OR(C16&lt;1,C16=""),"",Graphic!$B$26+Graphic!D15-YEAR(TODAY()))</f>
        <v>69</v>
      </c>
      <c r="M16" s="101">
        <f ca="1">IF(OR(D16&lt;1,D16=""),"",Graphic!$B$26+Graphic!E15-YEAR(TODAY()))</f>
        <v>87</v>
      </c>
      <c r="N16" s="106"/>
      <c r="O16" s="93">
        <f ca="1">IF(OR(C16&lt;1,C16=""),"",Graphic!$B$28+Graphic!D15-YEAR(TODAY()))</f>
        <v>61</v>
      </c>
      <c r="P16" s="101">
        <f ca="1">IF(OR(D16&lt;1,D16=""),"",Graphic!$B$28+Graphic!E15-YEAR(TODAY()))</f>
        <v>79</v>
      </c>
      <c r="Q16" s="106"/>
      <c r="R16" s="93">
        <f ca="1">IF(OR(C16&lt;1,C16=""),"",Graphic!$B$30+Graphic!D15-YEAR(TODAY()))</f>
        <v>76</v>
      </c>
      <c r="S16" s="101">
        <f ca="1">IF(OR(D16&lt;1,D16=""),"",Graphic!$B$30+Graphic!E15-YEAR(TODAY()))</f>
        <v>94</v>
      </c>
      <c r="W16" s="8"/>
      <c r="AB16" s="108">
        <v>2029</v>
      </c>
      <c r="AC16" s="110">
        <v>0.90827236916150811</v>
      </c>
      <c r="AD16" s="108"/>
    </row>
    <row r="17" spans="1:30">
      <c r="A17" s="83"/>
      <c r="B17" s="10"/>
      <c r="C17" s="84"/>
      <c r="D17" s="85"/>
      <c r="E17" s="76"/>
      <c r="F17" s="136"/>
      <c r="G17" s="139"/>
      <c r="H17" s="100"/>
      <c r="I17" s="106"/>
      <c r="J17" s="101"/>
      <c r="K17" s="106"/>
      <c r="L17" s="93"/>
      <c r="M17" s="101"/>
      <c r="N17" s="106"/>
      <c r="O17" s="93"/>
      <c r="P17" s="101"/>
      <c r="Q17" s="106"/>
      <c r="R17" s="93"/>
      <c r="S17" s="101"/>
      <c r="W17" s="8"/>
      <c r="AB17" s="108">
        <v>2030</v>
      </c>
      <c r="AC17" s="110">
        <v>0.9015194147439507</v>
      </c>
      <c r="AD17" s="108"/>
    </row>
    <row r="18" spans="1:30">
      <c r="A18" s="83" t="str">
        <f>Graphic!A17</f>
        <v>Practice  Medicine</v>
      </c>
      <c r="B18" s="10"/>
      <c r="C18" s="84">
        <f ca="1">Graphic!D17</f>
        <v>2025</v>
      </c>
      <c r="D18" s="85">
        <f ca="1">Graphic!E17</f>
        <v>2065</v>
      </c>
      <c r="E18" s="76"/>
      <c r="F18" s="136">
        <f ca="1">IF(C18&lt;2016,100%,IF(C18="","",VLOOKUP(C18,$AB$3:$AC$83,2,FALSE)))</f>
        <v>0.93697242543612835</v>
      </c>
      <c r="G18" s="139">
        <f ca="1">IF(D18&lt;1,"",IF(D18="","",VLOOKUP(D18,$AB$3:$AC$128,2,FALSE)))</f>
        <v>0.67023072594259991</v>
      </c>
      <c r="H18" s="100"/>
      <c r="I18" s="106">
        <f ca="1">IF(C18&lt;1,"",Graphic!B17)</f>
        <v>31</v>
      </c>
      <c r="J18" s="101">
        <f ca="1">IF(OR(D18&lt;1,D18=""),"",Graphic!$B$2+Graphic!E17-YEAR(TODAY()))</f>
        <v>71</v>
      </c>
      <c r="K18" s="106"/>
      <c r="L18" s="93">
        <f ca="1">IF(OR(C18&lt;1,C18=""),"",Graphic!$B$26+Graphic!D17-YEAR(TODAY()))</f>
        <v>67</v>
      </c>
      <c r="M18" s="101">
        <f ca="1">IF(OR(D18&lt;1,D18=""),"",Graphic!$B$26+Graphic!E17-YEAR(TODAY()))</f>
        <v>107</v>
      </c>
      <c r="N18" s="106"/>
      <c r="O18" s="93">
        <f ca="1">IF(OR(C18&lt;1,C18=""),"",Graphic!$B$28+Graphic!D17-YEAR(TODAY()))</f>
        <v>59</v>
      </c>
      <c r="P18" s="101">
        <f ca="1">IF(OR(D18&lt;1,D18=""),"",Graphic!$B$28+Graphic!E17-YEAR(TODAY()))</f>
        <v>99</v>
      </c>
      <c r="Q18" s="106"/>
      <c r="R18" s="93">
        <f ca="1">IF(OR(C18&lt;1,C18=""),"",Graphic!$B$30+Graphic!D17-YEAR(TODAY()))</f>
        <v>74</v>
      </c>
      <c r="S18" s="101">
        <f ca="1">IF(OR(D18&lt;1,D18=""),"",Graphic!$B$30+Graphic!E17-YEAR(TODAY()))</f>
        <v>114</v>
      </c>
      <c r="W18" s="8"/>
      <c r="AB18" s="108">
        <v>2031</v>
      </c>
      <c r="AC18" s="110">
        <v>0.89420371412492983</v>
      </c>
      <c r="AD18" s="108"/>
    </row>
    <row r="19" spans="1:30">
      <c r="A19" s="83"/>
      <c r="B19" s="10"/>
      <c r="C19" s="84"/>
      <c r="D19" s="85"/>
      <c r="E19" s="76"/>
      <c r="F19" s="136"/>
      <c r="G19" s="139"/>
      <c r="H19" s="100"/>
      <c r="I19" s="106"/>
      <c r="J19" s="101"/>
      <c r="K19" s="106"/>
      <c r="L19" s="93"/>
      <c r="M19" s="101"/>
      <c r="N19" s="106"/>
      <c r="O19" s="93"/>
      <c r="P19" s="101"/>
      <c r="Q19" s="106"/>
      <c r="R19" s="93"/>
      <c r="S19" s="101"/>
      <c r="W19" s="8"/>
      <c r="AB19" s="108">
        <v>2032</v>
      </c>
      <c r="AC19" s="110">
        <v>0.88688801350590896</v>
      </c>
      <c r="AD19" s="108"/>
    </row>
    <row r="20" spans="1:30">
      <c r="A20" s="83" t="str">
        <f>Graphic!A19</f>
        <v>Medical School</v>
      </c>
      <c r="B20" s="10"/>
      <c r="C20" s="84">
        <f ca="1">Graphic!D19</f>
        <v>2020</v>
      </c>
      <c r="D20" s="85">
        <f ca="1">Graphic!E19</f>
        <v>2026</v>
      </c>
      <c r="E20" s="76"/>
      <c r="F20" s="136">
        <f ca="1">IF(C20&lt;2016,100%,IF(C20="","",VLOOKUP(C20,$AB$3:$AC$83,2,FALSE)))</f>
        <v>0.97242543612830634</v>
      </c>
      <c r="G20" s="139">
        <f ca="1">IF(D20&lt;1,"",IF(D20="","",VLOOKUP(D20,$AB$3:$AC$128,2,FALSE)))</f>
        <v>0.9296567248171077</v>
      </c>
      <c r="H20" s="100"/>
      <c r="I20" s="106">
        <f ca="1">IF(C20&lt;1,"",Graphic!B19)</f>
        <v>26</v>
      </c>
      <c r="J20" s="101">
        <f ca="1">IF(OR(D20&lt;1,D20=""),"",Graphic!$B$2+Graphic!E19-YEAR(TODAY()))</f>
        <v>32</v>
      </c>
      <c r="K20" s="106"/>
      <c r="L20" s="93">
        <f ca="1">IF(OR(C20&lt;1,C20=""),"",Graphic!$B$26+Graphic!D19-YEAR(TODAY()))</f>
        <v>62</v>
      </c>
      <c r="M20" s="101">
        <f ca="1">IF(OR(D20&lt;1,D20=""),"",Graphic!$B$26+Graphic!E19-YEAR(TODAY()))</f>
        <v>68</v>
      </c>
      <c r="N20" s="106"/>
      <c r="O20" s="93">
        <f ca="1">IF(OR(C20&lt;1,C20=""),"",Graphic!$B$28+Graphic!D19-YEAR(TODAY()))</f>
        <v>54</v>
      </c>
      <c r="P20" s="101">
        <f ca="1">IF(OR(D20&lt;1,D20=""),"",Graphic!$B$28+Graphic!E19-YEAR(TODAY()))</f>
        <v>60</v>
      </c>
      <c r="Q20" s="106"/>
      <c r="R20" s="93">
        <f ca="1">IF(OR(C20&lt;1,C20=""),"",Graphic!$B$30+Graphic!D19-YEAR(TODAY()))</f>
        <v>69</v>
      </c>
      <c r="S20" s="101">
        <f ca="1">IF(OR(D20&lt;1,D20=""),"",Graphic!$B$30+Graphic!E19-YEAR(TODAY()))</f>
        <v>75</v>
      </c>
      <c r="W20" s="8"/>
      <c r="AB20" s="108">
        <v>2033</v>
      </c>
      <c r="AC20" s="110">
        <v>0.88013505908835132</v>
      </c>
      <c r="AD20" s="108"/>
    </row>
    <row r="21" spans="1:30">
      <c r="A21" s="83"/>
      <c r="B21" s="10"/>
      <c r="C21" s="84"/>
      <c r="D21" s="85"/>
      <c r="E21" s="76"/>
      <c r="F21" s="136"/>
      <c r="G21" s="139"/>
      <c r="H21" s="100"/>
      <c r="I21" s="106"/>
      <c r="J21" s="101"/>
      <c r="K21" s="106"/>
      <c r="L21" s="93"/>
      <c r="M21" s="101"/>
      <c r="N21" s="106"/>
      <c r="O21" s="93"/>
      <c r="P21" s="101"/>
      <c r="Q21" s="106"/>
      <c r="R21" s="93"/>
      <c r="S21" s="101"/>
      <c r="W21" s="8"/>
      <c r="AB21" s="108">
        <v>2034</v>
      </c>
      <c r="AC21" s="110">
        <v>0.87281935846933045</v>
      </c>
      <c r="AD21" s="108"/>
    </row>
    <row r="22" spans="1:30">
      <c r="A22" s="83" t="str">
        <f>Graphic!A21</f>
        <v>Bike Across Canada</v>
      </c>
      <c r="B22" s="10"/>
      <c r="C22" s="84">
        <f ca="1">Graphic!D21</f>
        <v>2017</v>
      </c>
      <c r="D22" s="85">
        <f ca="1">Graphic!E21</f>
        <v>2018</v>
      </c>
      <c r="E22" s="76"/>
      <c r="F22" s="136">
        <f ca="1">IF(C22&lt;2016,100%,IF(C22="","",VLOOKUP(C22,$AB$3:$AC$83,2,FALSE)))</f>
        <v>0.99324704558244237</v>
      </c>
      <c r="G22" s="139">
        <f ca="1">IF(D22&lt;1,"",IF(D22="","",VLOOKUP(D22,$AB$3:$AC$128,2,FALSE)))</f>
        <v>0.9859313449634215</v>
      </c>
      <c r="H22" s="100"/>
      <c r="I22" s="106">
        <f ca="1">IF(C22&lt;1,"",Graphic!B21)</f>
        <v>23</v>
      </c>
      <c r="J22" s="101">
        <f ca="1">IF(OR(D22&lt;1,D22=""),"",Graphic!$B$2+Graphic!E21-YEAR(TODAY()))</f>
        <v>24</v>
      </c>
      <c r="K22" s="106"/>
      <c r="L22" s="93">
        <f ca="1">IF(OR(C22&lt;1,C22=""),"",Graphic!$B$26+Graphic!D21-YEAR(TODAY()))</f>
        <v>59</v>
      </c>
      <c r="M22" s="101">
        <f ca="1">IF(OR(D22&lt;1,D22=""),"",Graphic!$B$26+Graphic!E21-YEAR(TODAY()))</f>
        <v>60</v>
      </c>
      <c r="N22" s="106"/>
      <c r="O22" s="93">
        <f ca="1">IF(OR(C22&lt;1,C22=""),"",Graphic!$B$28+Graphic!D21-YEAR(TODAY()))</f>
        <v>51</v>
      </c>
      <c r="P22" s="101">
        <f ca="1">IF(OR(D22&lt;1,D22=""),"",Graphic!$B$28+Graphic!E21-YEAR(TODAY()))</f>
        <v>52</v>
      </c>
      <c r="Q22" s="106"/>
      <c r="R22" s="93">
        <f ca="1">IF(OR(C22&lt;1,C22=""),"",Graphic!$B$30+Graphic!D21-YEAR(TODAY()))</f>
        <v>66</v>
      </c>
      <c r="S22" s="101">
        <f ca="1">IF(OR(D22&lt;1,D22=""),"",Graphic!$B$30+Graphic!E21-YEAR(TODAY()))</f>
        <v>67</v>
      </c>
      <c r="W22" s="8"/>
      <c r="AB22" s="108">
        <v>2035</v>
      </c>
      <c r="AC22" s="110">
        <v>0.86550365785030958</v>
      </c>
      <c r="AD22" s="108"/>
    </row>
    <row r="23" spans="1:30">
      <c r="A23" s="83"/>
      <c r="B23" s="10"/>
      <c r="C23" s="84"/>
      <c r="D23" s="85"/>
      <c r="E23" s="76"/>
      <c r="F23" s="136"/>
      <c r="G23" s="139"/>
      <c r="H23" s="100"/>
      <c r="I23" s="106"/>
      <c r="J23" s="101"/>
      <c r="K23" s="106"/>
      <c r="L23" s="93"/>
      <c r="M23" s="101"/>
      <c r="N23" s="106"/>
      <c r="O23" s="93"/>
      <c r="P23" s="101"/>
      <c r="Q23" s="106"/>
      <c r="R23" s="93"/>
      <c r="S23" s="101"/>
      <c r="W23" s="5"/>
      <c r="AB23" s="108">
        <v>2036</v>
      </c>
      <c r="AC23" s="110">
        <v>0.85818795723128871</v>
      </c>
      <c r="AD23" s="108"/>
    </row>
    <row r="24" spans="1:30" ht="16" thickBot="1">
      <c r="A24" s="86" t="str">
        <f>Graphic!A23</f>
        <v>Graduate</v>
      </c>
      <c r="B24" s="87"/>
      <c r="C24" s="88">
        <f ca="1">Graphic!D23</f>
        <v>2016</v>
      </c>
      <c r="D24" s="89">
        <f ca="1">Graphic!E23</f>
        <v>2017</v>
      </c>
      <c r="E24" s="92"/>
      <c r="F24" s="137">
        <f ca="1">IF(C24&lt;2016,100%,IF(C24="","",VLOOKUP(C24,$AB$3:$AC$83,2,FALSE)))</f>
        <v>1</v>
      </c>
      <c r="G24" s="134">
        <f ca="1">IF(D24&lt;1,"",IF(D24="","",VLOOKUP(D24,$AB$3:$AC$128,2,FALSE)))</f>
        <v>0.99324704558244237</v>
      </c>
      <c r="H24" s="102"/>
      <c r="I24" s="107">
        <f ca="1">IF(C24&lt;1,"",Graphic!B23)</f>
        <v>22</v>
      </c>
      <c r="J24" s="104">
        <f ca="1">IF(OR(D24&lt;1,D24=""),"",Graphic!$B$2+Graphic!E23-YEAR(TODAY()))</f>
        <v>23</v>
      </c>
      <c r="K24" s="107"/>
      <c r="L24" s="103">
        <f ca="1">IF(OR(C24&lt;1,C24=""),"",Graphic!$B$26+Graphic!D23-YEAR(TODAY()))</f>
        <v>58</v>
      </c>
      <c r="M24" s="104">
        <f ca="1">IF(OR(D24&lt;1,D24=""),"",Graphic!$B$26+Graphic!E23-YEAR(TODAY()))</f>
        <v>59</v>
      </c>
      <c r="N24" s="107"/>
      <c r="O24" s="103">
        <f ca="1">IF(OR(C24&lt;1,C24=""),"",Graphic!$B$28+Graphic!D23-YEAR(TODAY()))</f>
        <v>50</v>
      </c>
      <c r="P24" s="104">
        <f ca="1">IF(OR(D24&lt;1,D24=""),"",Graphic!$B$28+Graphic!E23-YEAR(TODAY()))</f>
        <v>51</v>
      </c>
      <c r="Q24" s="107"/>
      <c r="R24" s="103">
        <f ca="1">IF(OR(C24&lt;1,C24=""),"",Graphic!$B$30+Graphic!D23-YEAR(TODAY()))</f>
        <v>65</v>
      </c>
      <c r="S24" s="104">
        <f ca="1">IF(OR(D24&lt;1,D24=""),"",Graphic!$B$30+Graphic!E23-YEAR(TODAY()))</f>
        <v>66</v>
      </c>
      <c r="W24" s="5"/>
      <c r="AB24" s="108">
        <v>2037</v>
      </c>
      <c r="AC24" s="110">
        <v>0.85143500281373097</v>
      </c>
      <c r="AD24" s="108"/>
    </row>
    <row r="25" spans="1:30" ht="17" thickTop="1" thickBot="1">
      <c r="G25" s="65"/>
      <c r="H25" s="65"/>
      <c r="I25" s="66"/>
      <c r="J25" s="66"/>
      <c r="K25" s="66"/>
      <c r="L25" s="66"/>
      <c r="M25" s="66"/>
      <c r="N25" s="66"/>
      <c r="O25" s="66"/>
      <c r="P25" s="66"/>
      <c r="Q25" s="66"/>
      <c r="R25" s="66"/>
      <c r="S25" s="66"/>
      <c r="W25" s="5"/>
      <c r="AB25" s="108">
        <v>2038</v>
      </c>
      <c r="AC25" s="110">
        <v>0.84411930219471021</v>
      </c>
      <c r="AD25" s="108"/>
    </row>
    <row r="26" spans="1:30" ht="16" thickTop="1">
      <c r="A26" s="79" t="str">
        <f>Graphic!A26</f>
        <v>President Olson</v>
      </c>
      <c r="B26" s="80"/>
      <c r="C26" s="81"/>
      <c r="D26" s="82">
        <f>Graphic!C26</f>
        <v>2022</v>
      </c>
      <c r="E26" s="77"/>
      <c r="F26" s="135"/>
      <c r="G26" s="138">
        <f>IF(D26&lt;1,"",IF(D26="","",VLOOKUP(D26,$AB$3:$AC$128,2,FALSE)))</f>
        <v>0.95835678109172784</v>
      </c>
      <c r="H26" s="97"/>
      <c r="I26" s="105"/>
      <c r="J26" s="99">
        <f ca="1">IF(OR(D26&lt;1,D26=""),"",Graphic!$B$2+Graphic!C26-YEAR(TODAY()))</f>
        <v>28</v>
      </c>
      <c r="K26" s="105"/>
      <c r="L26" s="98"/>
      <c r="M26" s="99">
        <f ca="1">IF(OR(D26&lt;1,D26=""),"",Graphic!$B$26+Graphic!C26-YEAR(TODAY()))</f>
        <v>64</v>
      </c>
      <c r="N26" s="105"/>
      <c r="O26" s="98"/>
      <c r="P26" s="99">
        <f ca="1">IF(OR(D26&lt;1,D26=""),"",Graphic!$B$28+Graphic!C26-YEAR(TODAY()))</f>
        <v>56</v>
      </c>
      <c r="Q26" s="105"/>
      <c r="R26" s="98"/>
      <c r="S26" s="99">
        <f ca="1">IF(OR(D26&lt;1,D26=""),"",Graphic!$B$30+Graphic!C26-YEAR(TODAY()))</f>
        <v>71</v>
      </c>
      <c r="W26" s="5"/>
      <c r="AB26" s="108">
        <v>2039</v>
      </c>
      <c r="AC26" s="110">
        <v>0.83736634777715246</v>
      </c>
      <c r="AD26" s="108"/>
    </row>
    <row r="27" spans="1:30">
      <c r="A27" s="83"/>
      <c r="B27" s="10"/>
      <c r="C27" s="84"/>
      <c r="D27" s="85"/>
      <c r="E27" s="76"/>
      <c r="F27" s="136"/>
      <c r="G27" s="139"/>
      <c r="H27" s="100"/>
      <c r="I27" s="106"/>
      <c r="J27" s="101"/>
      <c r="K27" s="106"/>
      <c r="L27" s="93"/>
      <c r="M27" s="101"/>
      <c r="N27" s="106"/>
      <c r="O27" s="93"/>
      <c r="P27" s="101"/>
      <c r="Q27" s="106"/>
      <c r="R27" s="93"/>
      <c r="S27" s="101"/>
      <c r="W27" s="5"/>
      <c r="AB27" s="108">
        <v>2040</v>
      </c>
      <c r="AC27" s="110">
        <v>0.83005064715813182</v>
      </c>
      <c r="AD27" s="108"/>
    </row>
    <row r="28" spans="1:30">
      <c r="A28" s="83" t="str">
        <f>Graphic!A28</f>
        <v>Trustee Smith</v>
      </c>
      <c r="B28" s="10"/>
      <c r="C28" s="84"/>
      <c r="D28" s="85">
        <f>Graphic!C28</f>
        <v>2018</v>
      </c>
      <c r="E28" s="76"/>
      <c r="F28" s="136"/>
      <c r="G28" s="139">
        <f>IF(D28&lt;1,"",IF(D28="","",VLOOKUP(D28,$AB$3:$AC$128,2,FALSE)))</f>
        <v>0.9859313449634215</v>
      </c>
      <c r="H28" s="100"/>
      <c r="I28" s="106"/>
      <c r="J28" s="101">
        <f ca="1">IF(OR(D28&lt;1,D28=""),"",Graphic!$B$2+Graphic!C28-YEAR(TODAY()))</f>
        <v>24</v>
      </c>
      <c r="K28" s="106"/>
      <c r="L28" s="93"/>
      <c r="M28" s="101">
        <f ca="1">IF(OR(D28&lt;1,D28=""),"",Graphic!$B$26+Graphic!C28-YEAR(TODAY()))</f>
        <v>60</v>
      </c>
      <c r="N28" s="106"/>
      <c r="O28" s="93"/>
      <c r="P28" s="101">
        <f ca="1">IF(OR(D28&lt;1,D28=""),"",Graphic!$B$28+Graphic!C28-YEAR(TODAY()))</f>
        <v>52</v>
      </c>
      <c r="Q28" s="106"/>
      <c r="R28" s="93"/>
      <c r="S28" s="101">
        <f ca="1">IF(OR(D28&lt;1,D28=""),"",Graphic!$B$30+Graphic!C28-YEAR(TODAY()))</f>
        <v>67</v>
      </c>
      <c r="W28" s="5"/>
      <c r="AB28" s="108">
        <v>2041</v>
      </c>
      <c r="AC28" s="110">
        <v>0.82329769274057418</v>
      </c>
      <c r="AD28" s="108"/>
    </row>
    <row r="29" spans="1:30">
      <c r="A29" s="83"/>
      <c r="B29" s="10"/>
      <c r="C29" s="84"/>
      <c r="D29" s="85"/>
      <c r="E29" s="76"/>
      <c r="F29" s="136"/>
      <c r="G29" s="139"/>
      <c r="H29" s="100"/>
      <c r="I29" s="106"/>
      <c r="J29" s="101"/>
      <c r="K29" s="106"/>
      <c r="L29" s="93"/>
      <c r="M29" s="101"/>
      <c r="N29" s="106"/>
      <c r="O29" s="93"/>
      <c r="P29" s="101"/>
      <c r="Q29" s="106"/>
      <c r="R29" s="93"/>
      <c r="S29" s="101"/>
      <c r="U29" s="66"/>
      <c r="V29" s="66"/>
      <c r="W29" s="5"/>
      <c r="AB29" s="108">
        <v>2042</v>
      </c>
      <c r="AC29" s="110">
        <v>0.81598199212155331</v>
      </c>
      <c r="AD29" s="108"/>
    </row>
    <row r="30" spans="1:30" ht="16" thickBot="1">
      <c r="A30" s="86" t="str">
        <f>Graphic!A30</f>
        <v>Trustee Chair Hernandez</v>
      </c>
      <c r="B30" s="87"/>
      <c r="C30" s="88"/>
      <c r="D30" s="89">
        <f>Graphic!C30</f>
        <v>2020</v>
      </c>
      <c r="E30" s="92"/>
      <c r="F30" s="137"/>
      <c r="G30" s="134">
        <f>IF(D30&lt;1,"",IF(D30="","",VLOOKUP(D30,$AB$3:$AC$128,2,FALSE)))</f>
        <v>0.97242543612830634</v>
      </c>
      <c r="H30" s="102"/>
      <c r="I30" s="107"/>
      <c r="J30" s="104">
        <f ca="1">IF(OR(D30&lt;1,D30=""),"",Graphic!$B$2+Graphic!C30-YEAR(TODAY()))</f>
        <v>26</v>
      </c>
      <c r="K30" s="107"/>
      <c r="L30" s="103"/>
      <c r="M30" s="104">
        <f ca="1">IF(OR(D30&lt;1,D30=""),"",Graphic!$B$26+Graphic!C30-YEAR(TODAY()))</f>
        <v>62</v>
      </c>
      <c r="N30" s="107"/>
      <c r="O30" s="103"/>
      <c r="P30" s="104">
        <f ca="1">IF(OR(D30&lt;1,D30=""),"",Graphic!$B$28+Graphic!C30-YEAR(TODAY()))</f>
        <v>54</v>
      </c>
      <c r="Q30" s="107"/>
      <c r="R30" s="103"/>
      <c r="S30" s="104">
        <f ca="1">IF(OR(D30&lt;1,D30=""),"",Graphic!$B$30+Graphic!C30-YEAR(TODAY()))</f>
        <v>69</v>
      </c>
      <c r="U30" s="66"/>
      <c r="V30" s="66"/>
      <c r="W30" s="5"/>
      <c r="AB30" s="108">
        <v>2043</v>
      </c>
      <c r="AC30" s="110">
        <v>0.80922903770399568</v>
      </c>
      <c r="AD30" s="108"/>
    </row>
    <row r="31" spans="1:30" ht="16" thickTop="1">
      <c r="G31" s="65"/>
      <c r="H31" s="65"/>
      <c r="I31" s="66"/>
      <c r="J31" s="66"/>
      <c r="K31" s="66"/>
      <c r="L31" s="66"/>
      <c r="M31" s="66"/>
      <c r="N31" s="66"/>
      <c r="O31" s="66"/>
      <c r="P31" s="66"/>
      <c r="Q31" s="66"/>
      <c r="R31" s="66"/>
      <c r="S31" s="66"/>
      <c r="U31" s="66"/>
      <c r="V31" s="66"/>
      <c r="W31" s="5"/>
      <c r="AB31" s="108">
        <v>2044</v>
      </c>
      <c r="AC31" s="110">
        <v>0.80191333708497481</v>
      </c>
      <c r="AD31" s="108"/>
    </row>
    <row r="32" spans="1:30">
      <c r="G32" s="65"/>
      <c r="H32" s="65"/>
      <c r="I32" s="66"/>
      <c r="J32" s="66"/>
      <c r="K32" s="66"/>
      <c r="L32" s="66"/>
      <c r="M32" s="66"/>
      <c r="N32" s="66"/>
      <c r="O32" s="66"/>
      <c r="P32" s="66"/>
      <c r="Q32" s="66"/>
      <c r="R32" s="66"/>
      <c r="S32" s="66"/>
      <c r="U32" s="66"/>
      <c r="V32" s="66"/>
      <c r="W32" s="5"/>
      <c r="AB32" s="108">
        <v>2045</v>
      </c>
      <c r="AC32" s="110">
        <v>0.79516038266741706</v>
      </c>
      <c r="AD32" s="108"/>
    </row>
    <row r="33" spans="7:30">
      <c r="G33" s="65"/>
      <c r="H33" s="65"/>
      <c r="I33" s="66"/>
      <c r="J33" s="66"/>
      <c r="K33" s="66"/>
      <c r="L33" s="66"/>
      <c r="M33" s="66"/>
      <c r="N33" s="66"/>
      <c r="O33" s="66"/>
      <c r="P33" s="66"/>
      <c r="Q33" s="66"/>
      <c r="R33" s="66"/>
      <c r="S33" s="66"/>
      <c r="U33" s="66"/>
      <c r="V33" s="66"/>
      <c r="W33" s="5"/>
      <c r="AB33" s="108">
        <v>2046</v>
      </c>
      <c r="AC33" s="110">
        <v>0.78840742824985932</v>
      </c>
      <c r="AD33" s="108"/>
    </row>
    <row r="34" spans="7:30">
      <c r="G34" s="65"/>
      <c r="H34" s="65"/>
      <c r="I34" s="66"/>
      <c r="J34" s="66"/>
      <c r="K34" s="66"/>
      <c r="L34" s="66"/>
      <c r="M34" s="66"/>
      <c r="N34" s="66"/>
      <c r="O34" s="66"/>
      <c r="P34" s="66"/>
      <c r="Q34" s="66"/>
      <c r="R34" s="66"/>
      <c r="S34" s="66"/>
      <c r="U34" s="66"/>
      <c r="V34" s="66"/>
      <c r="W34" s="5"/>
      <c r="AB34" s="108">
        <v>2047</v>
      </c>
      <c r="AC34" s="110">
        <v>0.78165447383230169</v>
      </c>
      <c r="AD34" s="108"/>
    </row>
    <row r="35" spans="7:30">
      <c r="G35" s="65"/>
      <c r="H35" s="65"/>
      <c r="I35" s="66"/>
      <c r="J35" s="66"/>
      <c r="K35" s="66"/>
      <c r="L35" s="66"/>
      <c r="M35" s="66"/>
      <c r="N35" s="66"/>
      <c r="O35" s="66"/>
      <c r="P35" s="66"/>
      <c r="Q35" s="66"/>
      <c r="R35" s="66"/>
      <c r="S35" s="66"/>
      <c r="U35" s="66"/>
      <c r="V35" s="66"/>
      <c r="W35" s="5"/>
      <c r="AB35" s="108">
        <v>2048</v>
      </c>
      <c r="AC35" s="110">
        <v>0.77490151941474394</v>
      </c>
      <c r="AD35" s="108"/>
    </row>
    <row r="36" spans="7:30">
      <c r="G36" s="65"/>
      <c r="H36" s="65"/>
      <c r="I36" s="65"/>
      <c r="J36" s="65"/>
      <c r="K36" s="65"/>
      <c r="L36" s="65"/>
      <c r="M36" s="65"/>
      <c r="N36" s="65"/>
      <c r="O36" s="65"/>
      <c r="P36" s="65"/>
      <c r="Q36" s="65"/>
      <c r="R36" s="65"/>
      <c r="S36" s="65"/>
      <c r="U36" s="65"/>
      <c r="V36" s="65"/>
      <c r="AB36" s="108">
        <v>2049</v>
      </c>
      <c r="AC36" s="110">
        <v>0.76814856499718642</v>
      </c>
      <c r="AD36" s="108"/>
    </row>
    <row r="37" spans="7:30">
      <c r="G37" s="65"/>
      <c r="H37" s="65"/>
      <c r="I37" s="65"/>
      <c r="J37" s="65"/>
      <c r="K37" s="65"/>
      <c r="L37" s="65"/>
      <c r="M37" s="65"/>
      <c r="N37" s="65"/>
      <c r="O37" s="65"/>
      <c r="P37" s="65"/>
      <c r="Q37" s="65"/>
      <c r="R37" s="65"/>
      <c r="S37" s="65"/>
      <c r="U37" s="65"/>
      <c r="V37" s="65"/>
      <c r="AB37" s="108">
        <v>2050</v>
      </c>
      <c r="AC37" s="110">
        <v>0.76139561057962868</v>
      </c>
      <c r="AD37" s="118"/>
    </row>
    <row r="38" spans="7:30">
      <c r="G38" s="65"/>
      <c r="H38" s="65"/>
      <c r="I38" s="65"/>
      <c r="J38" s="65"/>
      <c r="K38" s="65"/>
      <c r="L38" s="65"/>
      <c r="M38" s="65"/>
      <c r="N38" s="65"/>
      <c r="O38" s="65"/>
      <c r="P38" s="65"/>
      <c r="Q38" s="65"/>
      <c r="R38" s="65"/>
      <c r="S38" s="65"/>
      <c r="U38" s="65"/>
      <c r="V38" s="65"/>
      <c r="AB38" s="108">
        <v>2051</v>
      </c>
      <c r="AC38" s="110">
        <v>0.75464265616207094</v>
      </c>
      <c r="AD38" s="118"/>
    </row>
    <row r="39" spans="7:30">
      <c r="G39" s="65"/>
      <c r="H39" s="65"/>
      <c r="I39" s="65"/>
      <c r="J39" s="65"/>
      <c r="K39" s="65"/>
      <c r="L39" s="65"/>
      <c r="M39" s="65"/>
      <c r="N39" s="65"/>
      <c r="O39" s="65"/>
      <c r="P39" s="65"/>
      <c r="Q39" s="65"/>
      <c r="R39" s="65"/>
      <c r="S39" s="65"/>
      <c r="U39" s="65"/>
      <c r="V39" s="65"/>
      <c r="AB39" s="108">
        <v>2052</v>
      </c>
      <c r="AC39" s="110">
        <v>0.74845244794597643</v>
      </c>
      <c r="AD39" s="118"/>
    </row>
    <row r="40" spans="7:30">
      <c r="G40" s="65"/>
      <c r="H40" s="65"/>
      <c r="I40" s="65"/>
      <c r="J40" s="65"/>
      <c r="K40" s="65"/>
      <c r="L40" s="65"/>
      <c r="M40" s="65"/>
      <c r="N40" s="65"/>
      <c r="O40" s="65"/>
      <c r="P40" s="65"/>
      <c r="Q40" s="65"/>
      <c r="R40" s="65"/>
      <c r="S40" s="65"/>
      <c r="U40" s="65"/>
      <c r="V40" s="65"/>
      <c r="AB40" s="108">
        <v>2053</v>
      </c>
      <c r="AC40" s="110">
        <v>0.7416994935284188</v>
      </c>
      <c r="AD40" s="118"/>
    </row>
    <row r="41" spans="7:30">
      <c r="G41" s="65"/>
      <c r="H41" s="65"/>
      <c r="I41" s="65"/>
      <c r="J41" s="65"/>
      <c r="K41" s="65"/>
      <c r="L41" s="65"/>
      <c r="M41" s="65"/>
      <c r="N41" s="65"/>
      <c r="O41" s="65"/>
      <c r="P41" s="65"/>
      <c r="Q41" s="65"/>
      <c r="R41" s="65"/>
      <c r="S41" s="65"/>
      <c r="U41" s="65"/>
      <c r="V41" s="65"/>
      <c r="AB41" s="108">
        <v>2054</v>
      </c>
      <c r="AC41" s="110">
        <v>0.73550928531232429</v>
      </c>
      <c r="AD41" s="118"/>
    </row>
    <row r="42" spans="7:30">
      <c r="G42" s="65"/>
      <c r="H42" s="65"/>
      <c r="I42" s="65"/>
      <c r="J42" s="65"/>
      <c r="K42" s="65"/>
      <c r="L42" s="65"/>
      <c r="M42" s="65"/>
      <c r="N42" s="65"/>
      <c r="O42" s="65"/>
      <c r="P42" s="65"/>
      <c r="Q42" s="65"/>
      <c r="R42" s="65"/>
      <c r="S42" s="65"/>
      <c r="U42" s="65"/>
      <c r="V42" s="65"/>
      <c r="AB42" s="108">
        <v>2055</v>
      </c>
      <c r="AC42" s="110">
        <v>0.72931907709622967</v>
      </c>
      <c r="AD42" s="118"/>
    </row>
    <row r="43" spans="7:30">
      <c r="G43" s="65"/>
      <c r="H43" s="65"/>
      <c r="I43" s="65"/>
      <c r="J43" s="65"/>
      <c r="K43" s="65"/>
      <c r="L43" s="65"/>
      <c r="M43" s="65"/>
      <c r="N43" s="65"/>
      <c r="O43" s="65"/>
      <c r="P43" s="65"/>
      <c r="Q43" s="65"/>
      <c r="R43" s="65"/>
      <c r="S43" s="65"/>
      <c r="U43" s="65"/>
      <c r="V43" s="65"/>
      <c r="AB43" s="108">
        <v>2056</v>
      </c>
      <c r="AC43" s="110">
        <v>0.72256612267867193</v>
      </c>
      <c r="AD43" s="118"/>
    </row>
    <row r="44" spans="7:30">
      <c r="G44" s="65"/>
      <c r="H44" s="65"/>
      <c r="I44" s="65"/>
      <c r="J44" s="65"/>
      <c r="K44" s="65"/>
      <c r="L44" s="65"/>
      <c r="M44" s="65"/>
      <c r="N44" s="65"/>
      <c r="O44" s="65"/>
      <c r="P44" s="65"/>
      <c r="Q44" s="65"/>
      <c r="R44" s="65"/>
      <c r="S44" s="65"/>
      <c r="U44" s="65"/>
      <c r="V44" s="65"/>
      <c r="AB44" s="108">
        <v>2057</v>
      </c>
      <c r="AC44" s="110">
        <v>0.71693866066404077</v>
      </c>
      <c r="AD44" s="118"/>
    </row>
    <row r="45" spans="7:30">
      <c r="G45" s="65"/>
      <c r="H45" s="65"/>
      <c r="I45" s="65"/>
      <c r="J45" s="65"/>
      <c r="K45" s="65"/>
      <c r="L45" s="65"/>
      <c r="M45" s="65"/>
      <c r="N45" s="65"/>
      <c r="O45" s="65"/>
      <c r="P45" s="65"/>
      <c r="Q45" s="65"/>
      <c r="R45" s="65"/>
      <c r="S45" s="65"/>
      <c r="U45" s="65"/>
      <c r="V45" s="65"/>
      <c r="AB45" s="108">
        <v>2058</v>
      </c>
      <c r="AC45" s="110">
        <v>0.71074845244794604</v>
      </c>
      <c r="AD45" s="118"/>
    </row>
    <row r="46" spans="7:30">
      <c r="G46" s="65"/>
      <c r="H46" s="65"/>
      <c r="I46" s="65"/>
      <c r="J46" s="65"/>
      <c r="K46" s="65"/>
      <c r="L46" s="65"/>
      <c r="M46" s="65"/>
      <c r="N46" s="65"/>
      <c r="O46" s="65"/>
      <c r="P46" s="65"/>
      <c r="Q46" s="65"/>
      <c r="R46" s="65"/>
      <c r="S46" s="65"/>
      <c r="U46" s="65"/>
      <c r="V46" s="65"/>
      <c r="AB46" s="108">
        <v>2059</v>
      </c>
      <c r="AC46" s="110">
        <v>0.70455824423185154</v>
      </c>
      <c r="AD46" s="118"/>
    </row>
    <row r="47" spans="7:30">
      <c r="G47" s="65"/>
      <c r="H47" s="65"/>
      <c r="I47" s="65"/>
      <c r="J47" s="65"/>
      <c r="K47" s="65"/>
      <c r="L47" s="65"/>
      <c r="M47" s="65"/>
      <c r="N47" s="65"/>
      <c r="O47" s="65"/>
      <c r="P47" s="65"/>
      <c r="Q47" s="65"/>
      <c r="R47" s="65"/>
      <c r="S47" s="65"/>
      <c r="U47" s="65"/>
      <c r="V47" s="65"/>
      <c r="AB47" s="108">
        <v>2060</v>
      </c>
      <c r="AC47" s="110">
        <v>0.69893078221722005</v>
      </c>
      <c r="AD47" s="118"/>
    </row>
    <row r="48" spans="7:30">
      <c r="G48" s="65"/>
      <c r="H48" s="65"/>
      <c r="I48" s="65"/>
      <c r="J48" s="65"/>
      <c r="K48" s="65"/>
      <c r="L48" s="65"/>
      <c r="M48" s="65"/>
      <c r="N48" s="65"/>
      <c r="O48" s="65"/>
      <c r="P48" s="65"/>
      <c r="Q48" s="65"/>
      <c r="R48" s="65"/>
      <c r="S48" s="65"/>
      <c r="U48" s="65"/>
      <c r="V48" s="65"/>
      <c r="AB48" s="108">
        <v>2061</v>
      </c>
      <c r="AC48" s="110">
        <v>0.69274057400112554</v>
      </c>
      <c r="AD48" s="118"/>
    </row>
    <row r="49" spans="7:30">
      <c r="G49" s="65"/>
      <c r="H49" s="65"/>
      <c r="I49" s="65"/>
      <c r="J49" s="65"/>
      <c r="K49" s="65"/>
      <c r="L49" s="65"/>
      <c r="M49" s="65"/>
      <c r="N49" s="65"/>
      <c r="O49" s="65"/>
      <c r="P49" s="65"/>
      <c r="Q49" s="65"/>
      <c r="R49" s="65"/>
      <c r="S49" s="65"/>
      <c r="U49" s="65"/>
      <c r="V49" s="65"/>
      <c r="AB49" s="108">
        <v>2062</v>
      </c>
      <c r="AC49" s="110">
        <v>0.68711311198649416</v>
      </c>
      <c r="AD49" s="118"/>
    </row>
    <row r="50" spans="7:30">
      <c r="G50" s="65"/>
      <c r="H50" s="65"/>
      <c r="I50" s="65"/>
      <c r="J50" s="65"/>
      <c r="K50" s="65"/>
      <c r="L50" s="65"/>
      <c r="M50" s="65"/>
      <c r="N50" s="65"/>
      <c r="O50" s="65"/>
      <c r="P50" s="65"/>
      <c r="Q50" s="65"/>
      <c r="R50" s="65"/>
      <c r="S50" s="65"/>
      <c r="U50" s="65"/>
      <c r="V50" s="65"/>
      <c r="AB50" s="108">
        <v>2063</v>
      </c>
      <c r="AC50" s="110">
        <v>0.68148564997186278</v>
      </c>
      <c r="AD50" s="118"/>
    </row>
    <row r="51" spans="7:30">
      <c r="G51" s="65"/>
      <c r="H51" s="65"/>
      <c r="I51" s="65"/>
      <c r="J51" s="65"/>
      <c r="K51" s="65"/>
      <c r="L51" s="65"/>
      <c r="M51" s="65"/>
      <c r="N51" s="65"/>
      <c r="O51" s="65"/>
      <c r="P51" s="65"/>
      <c r="Q51" s="65"/>
      <c r="R51" s="65"/>
      <c r="S51" s="65"/>
      <c r="U51" s="65"/>
      <c r="V51" s="65"/>
      <c r="AB51" s="108">
        <v>2064</v>
      </c>
      <c r="AC51" s="110">
        <v>0.67585818795723129</v>
      </c>
      <c r="AD51" s="118"/>
    </row>
    <row r="52" spans="7:30">
      <c r="G52" s="65"/>
      <c r="H52" s="65"/>
      <c r="I52" s="65"/>
      <c r="J52" s="65"/>
      <c r="K52" s="65"/>
      <c r="L52" s="65"/>
      <c r="M52" s="65"/>
      <c r="N52" s="65"/>
      <c r="O52" s="65"/>
      <c r="P52" s="65"/>
      <c r="Q52" s="65"/>
      <c r="R52" s="65"/>
      <c r="S52" s="65"/>
      <c r="U52" s="65"/>
      <c r="V52" s="65"/>
      <c r="AB52" s="108">
        <v>2065</v>
      </c>
      <c r="AC52" s="110">
        <v>0.67023072594259991</v>
      </c>
      <c r="AD52" s="118"/>
    </row>
    <row r="53" spans="7:30">
      <c r="G53" s="65"/>
      <c r="H53" s="65"/>
      <c r="I53" s="65"/>
      <c r="J53" s="65"/>
      <c r="K53" s="65"/>
      <c r="L53" s="65"/>
      <c r="M53" s="65"/>
      <c r="N53" s="65"/>
      <c r="O53" s="65"/>
      <c r="P53" s="65"/>
      <c r="Q53" s="65"/>
      <c r="R53" s="65"/>
      <c r="S53" s="65"/>
      <c r="U53" s="65"/>
      <c r="V53" s="65"/>
      <c r="AB53" s="108">
        <v>2066</v>
      </c>
      <c r="AC53" s="110">
        <v>0.66516601012943166</v>
      </c>
      <c r="AD53" s="118"/>
    </row>
    <row r="54" spans="7:30">
      <c r="G54" s="65"/>
      <c r="H54" s="65"/>
      <c r="I54" s="65"/>
      <c r="J54" s="65"/>
      <c r="K54" s="65"/>
      <c r="L54" s="65"/>
      <c r="M54" s="65"/>
      <c r="N54" s="65"/>
      <c r="O54" s="65"/>
      <c r="P54" s="65"/>
      <c r="Q54" s="65"/>
      <c r="R54" s="65"/>
      <c r="S54" s="65"/>
      <c r="U54" s="65"/>
      <c r="V54" s="65"/>
      <c r="AB54" s="108">
        <v>2067</v>
      </c>
      <c r="AC54" s="110">
        <v>0.65953854811480039</v>
      </c>
      <c r="AD54" s="118"/>
    </row>
    <row r="55" spans="7:30">
      <c r="G55" s="65"/>
      <c r="H55" s="65"/>
      <c r="I55" s="65"/>
      <c r="J55" s="65"/>
      <c r="K55" s="65"/>
      <c r="L55" s="65"/>
      <c r="M55" s="65"/>
      <c r="N55" s="65"/>
      <c r="O55" s="65"/>
      <c r="P55" s="65"/>
      <c r="Q55" s="65"/>
      <c r="R55" s="65"/>
      <c r="S55" s="65"/>
      <c r="U55" s="65"/>
      <c r="V55" s="65"/>
      <c r="AB55" s="108">
        <v>2068</v>
      </c>
      <c r="AC55" s="110">
        <v>0.65447383230163203</v>
      </c>
      <c r="AD55" s="118"/>
    </row>
    <row r="56" spans="7:30">
      <c r="G56" s="65"/>
      <c r="H56" s="65"/>
      <c r="I56" s="65"/>
      <c r="J56" s="65"/>
      <c r="K56" s="65"/>
      <c r="L56" s="65"/>
      <c r="M56" s="65"/>
      <c r="N56" s="65"/>
      <c r="O56" s="65"/>
      <c r="P56" s="65"/>
      <c r="Q56" s="65"/>
      <c r="R56" s="65"/>
      <c r="S56" s="65"/>
      <c r="U56" s="65"/>
      <c r="V56" s="65"/>
      <c r="AB56" s="108">
        <v>2069</v>
      </c>
      <c r="AC56" s="110">
        <v>0.64940911648846378</v>
      </c>
      <c r="AD56" s="118"/>
    </row>
    <row r="57" spans="7:30">
      <c r="G57" s="65"/>
      <c r="H57" s="65"/>
      <c r="I57" s="65"/>
      <c r="J57" s="65"/>
      <c r="K57" s="65"/>
      <c r="L57" s="65"/>
      <c r="M57" s="65"/>
      <c r="N57" s="65"/>
      <c r="O57" s="65"/>
      <c r="P57" s="65"/>
      <c r="Q57" s="65"/>
      <c r="R57" s="65"/>
      <c r="S57" s="65"/>
      <c r="U57" s="65"/>
      <c r="V57" s="65"/>
      <c r="AB57" s="108">
        <v>2070</v>
      </c>
      <c r="AC57" s="110">
        <v>0.64434440067529553</v>
      </c>
      <c r="AD57" s="118"/>
    </row>
    <row r="58" spans="7:30">
      <c r="G58" s="65"/>
      <c r="H58" s="65"/>
      <c r="I58" s="65"/>
      <c r="J58" s="65"/>
      <c r="K58" s="65"/>
      <c r="L58" s="65"/>
      <c r="M58" s="65"/>
      <c r="N58" s="65"/>
      <c r="O58" s="65"/>
      <c r="P58" s="65"/>
      <c r="Q58" s="65"/>
      <c r="R58" s="65"/>
      <c r="S58" s="65"/>
      <c r="U58" s="65"/>
      <c r="V58" s="65"/>
      <c r="AB58" s="108">
        <v>2071</v>
      </c>
      <c r="AC58" s="110">
        <v>0.63927968486212738</v>
      </c>
      <c r="AD58" s="118"/>
    </row>
    <row r="59" spans="7:30">
      <c r="G59" s="65"/>
      <c r="H59" s="65"/>
      <c r="I59" s="65"/>
      <c r="J59" s="65"/>
      <c r="K59" s="65"/>
      <c r="L59" s="65"/>
      <c r="M59" s="65"/>
      <c r="N59" s="65"/>
      <c r="O59" s="65"/>
      <c r="P59" s="65"/>
      <c r="Q59" s="65"/>
      <c r="R59" s="65"/>
      <c r="S59" s="65"/>
      <c r="U59" s="65"/>
      <c r="V59" s="65"/>
      <c r="AB59" s="108">
        <v>2072</v>
      </c>
      <c r="AC59" s="110">
        <v>0.63421496904895891</v>
      </c>
      <c r="AD59" s="118"/>
    </row>
    <row r="60" spans="7:30">
      <c r="G60" s="65"/>
      <c r="H60" s="65"/>
      <c r="I60" s="65"/>
      <c r="J60" s="65"/>
      <c r="K60" s="65"/>
      <c r="L60" s="65"/>
      <c r="M60" s="65"/>
      <c r="N60" s="65"/>
      <c r="O60" s="65"/>
      <c r="P60" s="65"/>
      <c r="Q60" s="65"/>
      <c r="R60" s="65"/>
      <c r="S60" s="65"/>
      <c r="U60" s="65"/>
      <c r="V60" s="65"/>
      <c r="AB60" s="108">
        <v>2073</v>
      </c>
      <c r="AC60" s="110">
        <v>0.6297129994372539</v>
      </c>
      <c r="AD60" s="118"/>
    </row>
    <row r="61" spans="7:30">
      <c r="G61" s="65"/>
      <c r="H61" s="65"/>
      <c r="I61" s="65"/>
      <c r="J61" s="65"/>
      <c r="K61" s="65"/>
      <c r="L61" s="65"/>
      <c r="M61" s="65"/>
      <c r="N61" s="65"/>
      <c r="O61" s="65"/>
      <c r="P61" s="65"/>
      <c r="Q61" s="65"/>
      <c r="R61" s="65"/>
      <c r="S61" s="65"/>
      <c r="U61" s="65"/>
      <c r="V61" s="65"/>
      <c r="AB61" s="108">
        <v>2074</v>
      </c>
      <c r="AC61" s="110">
        <v>0.62521102982554877</v>
      </c>
      <c r="AD61" s="118"/>
    </row>
    <row r="62" spans="7:30">
      <c r="G62" s="65"/>
      <c r="H62" s="65"/>
      <c r="I62" s="65"/>
      <c r="J62" s="65"/>
      <c r="K62" s="65"/>
      <c r="L62" s="65"/>
      <c r="M62" s="65"/>
      <c r="N62" s="65"/>
      <c r="O62" s="65"/>
      <c r="P62" s="65"/>
      <c r="Q62" s="65"/>
      <c r="R62" s="65"/>
      <c r="S62" s="65"/>
      <c r="U62" s="65"/>
      <c r="V62" s="65"/>
      <c r="AB62" s="108">
        <v>2075</v>
      </c>
      <c r="AC62" s="110">
        <v>0.62014631401238052</v>
      </c>
      <c r="AD62" s="118"/>
    </row>
    <row r="63" spans="7:30">
      <c r="G63" s="65"/>
      <c r="H63" s="65"/>
      <c r="I63" s="65"/>
      <c r="J63" s="65"/>
      <c r="K63" s="65"/>
      <c r="L63" s="65"/>
      <c r="M63" s="65"/>
      <c r="N63" s="65"/>
      <c r="O63" s="65"/>
      <c r="P63" s="65"/>
      <c r="Q63" s="65"/>
      <c r="R63" s="65"/>
      <c r="S63" s="65"/>
      <c r="U63" s="65"/>
      <c r="V63" s="65"/>
      <c r="AB63" s="108">
        <v>2076</v>
      </c>
      <c r="AC63" s="110">
        <v>0.61564434440067539</v>
      </c>
      <c r="AD63" s="118"/>
    </row>
    <row r="64" spans="7:30">
      <c r="G64" s="65"/>
      <c r="H64" s="65"/>
      <c r="I64" s="65"/>
      <c r="J64" s="65"/>
      <c r="K64" s="65"/>
      <c r="L64" s="65"/>
      <c r="M64" s="65"/>
      <c r="N64" s="65"/>
      <c r="O64" s="65"/>
      <c r="P64" s="65"/>
      <c r="Q64" s="65"/>
      <c r="R64" s="65"/>
      <c r="S64" s="65"/>
      <c r="U64" s="65"/>
      <c r="V64" s="65"/>
      <c r="AB64" s="108">
        <v>2077</v>
      </c>
      <c r="AC64" s="110">
        <v>0.61114237478897027</v>
      </c>
      <c r="AD64" s="118"/>
    </row>
    <row r="65" spans="7:30">
      <c r="G65" s="65"/>
      <c r="H65" s="65"/>
      <c r="I65" s="65"/>
      <c r="J65" s="65"/>
      <c r="K65" s="65"/>
      <c r="L65" s="65"/>
      <c r="M65" s="65"/>
      <c r="N65" s="65"/>
      <c r="O65" s="65"/>
      <c r="P65" s="65"/>
      <c r="Q65" s="65"/>
      <c r="R65" s="65"/>
      <c r="S65" s="65"/>
      <c r="U65" s="65"/>
      <c r="V65" s="65"/>
      <c r="AB65" s="108">
        <v>2078</v>
      </c>
      <c r="AC65" s="110">
        <v>0.60664040517726514</v>
      </c>
      <c r="AD65" s="118"/>
    </row>
    <row r="66" spans="7:30">
      <c r="G66" s="65"/>
      <c r="H66" s="65"/>
      <c r="I66" s="65"/>
      <c r="J66" s="65"/>
      <c r="K66" s="65"/>
      <c r="L66" s="65"/>
      <c r="M66" s="65"/>
      <c r="N66" s="65"/>
      <c r="O66" s="65"/>
      <c r="P66" s="65"/>
      <c r="Q66" s="65"/>
      <c r="R66" s="65"/>
      <c r="S66" s="65"/>
      <c r="U66" s="65"/>
      <c r="V66" s="65"/>
      <c r="AB66" s="108">
        <v>2079</v>
      </c>
      <c r="AC66" s="110">
        <v>0.60213843556556002</v>
      </c>
      <c r="AD66" s="118"/>
    </row>
    <row r="67" spans="7:30">
      <c r="G67" s="65"/>
      <c r="H67" s="65"/>
      <c r="I67" s="65"/>
      <c r="J67" s="65"/>
      <c r="K67" s="65"/>
      <c r="L67" s="65"/>
      <c r="M67" s="65"/>
      <c r="N67" s="65"/>
      <c r="O67" s="65"/>
      <c r="P67" s="65"/>
      <c r="Q67" s="65"/>
      <c r="R67" s="65"/>
      <c r="S67" s="65"/>
      <c r="U67" s="65"/>
      <c r="V67" s="65"/>
      <c r="AB67" s="108">
        <v>2080</v>
      </c>
      <c r="AC67" s="110">
        <v>0.59819921215531813</v>
      </c>
      <c r="AD67" s="118"/>
    </row>
    <row r="68" spans="7:30">
      <c r="G68" s="65"/>
      <c r="H68" s="65"/>
      <c r="I68" s="65"/>
      <c r="J68" s="65"/>
      <c r="K68" s="65"/>
      <c r="L68" s="65"/>
      <c r="M68" s="65"/>
      <c r="N68" s="65"/>
      <c r="O68" s="65"/>
      <c r="P68" s="65"/>
      <c r="Q68" s="65"/>
      <c r="R68" s="65"/>
      <c r="S68" s="65"/>
      <c r="U68" s="65"/>
      <c r="V68" s="65"/>
      <c r="AB68" s="108">
        <v>2081</v>
      </c>
      <c r="AC68" s="110">
        <v>0.59369724254361289</v>
      </c>
      <c r="AD68" s="118"/>
    </row>
    <row r="69" spans="7:30">
      <c r="G69" s="65"/>
      <c r="H69" s="65"/>
      <c r="I69" s="65"/>
      <c r="J69" s="65"/>
      <c r="K69" s="65"/>
      <c r="L69" s="65"/>
      <c r="M69" s="65"/>
      <c r="N69" s="65"/>
      <c r="O69" s="65"/>
      <c r="P69" s="65"/>
      <c r="Q69" s="65"/>
      <c r="R69" s="65"/>
      <c r="S69" s="65"/>
      <c r="U69" s="65"/>
      <c r="V69" s="65"/>
      <c r="AB69" s="108">
        <v>2082</v>
      </c>
      <c r="AC69" s="110">
        <v>0.589758019133371</v>
      </c>
      <c r="AD69" s="118"/>
    </row>
    <row r="70" spans="7:30">
      <c r="G70" s="65"/>
      <c r="H70" s="65"/>
      <c r="I70" s="65"/>
      <c r="J70" s="65"/>
      <c r="K70" s="65"/>
      <c r="L70" s="65"/>
      <c r="M70" s="65"/>
      <c r="N70" s="65"/>
      <c r="O70" s="65"/>
      <c r="P70" s="65"/>
      <c r="Q70" s="65"/>
      <c r="R70" s="65"/>
      <c r="S70" s="65"/>
      <c r="U70" s="65"/>
      <c r="V70" s="65"/>
      <c r="AB70" s="108">
        <v>2083</v>
      </c>
      <c r="AC70" s="110">
        <v>0.58581879572312889</v>
      </c>
      <c r="AD70" s="118"/>
    </row>
    <row r="71" spans="7:30">
      <c r="G71" s="65"/>
      <c r="H71" s="65"/>
      <c r="I71" s="65"/>
      <c r="J71" s="65"/>
      <c r="K71" s="65"/>
      <c r="L71" s="65"/>
      <c r="M71" s="65"/>
      <c r="N71" s="65"/>
      <c r="O71" s="65"/>
      <c r="P71" s="65"/>
      <c r="Q71" s="65"/>
      <c r="R71" s="65"/>
      <c r="S71" s="65"/>
      <c r="U71" s="65"/>
      <c r="V71" s="65"/>
      <c r="AB71" s="108">
        <v>2084</v>
      </c>
      <c r="AC71" s="110">
        <v>0.58187957231288701</v>
      </c>
      <c r="AD71" s="118"/>
    </row>
    <row r="72" spans="7:30">
      <c r="G72" s="65"/>
      <c r="H72" s="65"/>
      <c r="I72" s="65"/>
      <c r="J72" s="65"/>
      <c r="K72" s="65"/>
      <c r="L72" s="65"/>
      <c r="M72" s="65"/>
      <c r="N72" s="65"/>
      <c r="O72" s="65"/>
      <c r="P72" s="65"/>
      <c r="Q72" s="65"/>
      <c r="R72" s="65"/>
      <c r="S72" s="65"/>
      <c r="U72" s="65"/>
      <c r="V72" s="65"/>
      <c r="AB72" s="108">
        <v>2085</v>
      </c>
      <c r="AC72" s="110">
        <v>0.57794034890264501</v>
      </c>
      <c r="AD72" s="118"/>
    </row>
    <row r="73" spans="7:30">
      <c r="G73" s="65"/>
      <c r="H73" s="65"/>
      <c r="I73" s="65"/>
      <c r="J73" s="65"/>
      <c r="K73" s="65"/>
      <c r="L73" s="65"/>
      <c r="M73" s="65"/>
      <c r="N73" s="65"/>
      <c r="O73" s="65"/>
      <c r="P73" s="65"/>
      <c r="Q73" s="65"/>
      <c r="R73" s="65"/>
      <c r="S73" s="65"/>
      <c r="U73" s="65"/>
      <c r="V73" s="65"/>
      <c r="AB73" s="108">
        <v>2086</v>
      </c>
      <c r="AC73" s="110">
        <v>0.57400112549240301</v>
      </c>
      <c r="AD73" s="118"/>
    </row>
    <row r="74" spans="7:30">
      <c r="G74" s="65"/>
      <c r="H74" s="65"/>
      <c r="I74" s="65"/>
      <c r="J74" s="65"/>
      <c r="K74" s="65"/>
      <c r="L74" s="65"/>
      <c r="M74" s="65"/>
      <c r="N74" s="65"/>
      <c r="O74" s="65"/>
      <c r="P74" s="65"/>
      <c r="Q74" s="65"/>
      <c r="R74" s="65"/>
      <c r="S74" s="65"/>
      <c r="U74" s="65"/>
      <c r="V74" s="65"/>
      <c r="AB74" s="108">
        <v>2087</v>
      </c>
      <c r="AC74" s="110">
        <v>0.57006190208216101</v>
      </c>
      <c r="AD74" s="118"/>
    </row>
    <row r="75" spans="7:30">
      <c r="G75" s="65"/>
      <c r="H75" s="65"/>
      <c r="I75" s="65"/>
      <c r="J75" s="65"/>
      <c r="K75" s="65"/>
      <c r="L75" s="65"/>
      <c r="M75" s="65"/>
      <c r="N75" s="65"/>
      <c r="O75" s="65"/>
      <c r="P75" s="65"/>
      <c r="Q75" s="65"/>
      <c r="R75" s="65"/>
      <c r="S75" s="65"/>
      <c r="U75" s="65"/>
      <c r="V75" s="65"/>
      <c r="AB75" s="108">
        <v>2088</v>
      </c>
      <c r="AC75" s="110">
        <v>0.56612267867191901</v>
      </c>
      <c r="AD75" s="118"/>
    </row>
    <row r="76" spans="7:30">
      <c r="G76" s="65"/>
      <c r="H76" s="65"/>
      <c r="I76" s="65"/>
      <c r="J76" s="65"/>
      <c r="K76" s="65"/>
      <c r="L76" s="65"/>
      <c r="M76" s="65"/>
      <c r="N76" s="65"/>
      <c r="O76" s="65"/>
      <c r="P76" s="65"/>
      <c r="Q76" s="65"/>
      <c r="R76" s="65"/>
      <c r="S76" s="65"/>
      <c r="U76" s="65"/>
      <c r="V76" s="65"/>
      <c r="AB76" s="108">
        <v>2089</v>
      </c>
      <c r="AC76" s="110">
        <v>0.56274620146314014</v>
      </c>
      <c r="AD76" s="118"/>
    </row>
    <row r="77" spans="7:30">
      <c r="G77" s="65"/>
      <c r="H77" s="65"/>
      <c r="I77" s="65"/>
      <c r="J77" s="65"/>
      <c r="K77" s="65"/>
      <c r="L77" s="65"/>
      <c r="M77" s="65"/>
      <c r="N77" s="65"/>
      <c r="O77" s="65"/>
      <c r="P77" s="65"/>
      <c r="Q77" s="65"/>
      <c r="R77" s="65"/>
      <c r="S77" s="65"/>
      <c r="U77" s="65"/>
      <c r="V77" s="65"/>
      <c r="AB77" s="108">
        <v>2090</v>
      </c>
      <c r="AC77" s="110">
        <v>0.55880697805289814</v>
      </c>
      <c r="AD77" s="118"/>
    </row>
    <row r="78" spans="7:30">
      <c r="G78" s="65"/>
      <c r="H78" s="65"/>
      <c r="I78" s="65"/>
      <c r="J78" s="65"/>
      <c r="K78" s="65"/>
      <c r="L78" s="65"/>
      <c r="M78" s="65"/>
      <c r="N78" s="65"/>
      <c r="O78" s="65"/>
      <c r="P78" s="65"/>
      <c r="Q78" s="65"/>
      <c r="R78" s="65"/>
      <c r="S78" s="65"/>
      <c r="U78" s="65"/>
      <c r="V78" s="65"/>
      <c r="AB78" s="108">
        <v>2091</v>
      </c>
      <c r="AC78" s="110">
        <v>0.55543050084411938</v>
      </c>
      <c r="AD78" s="118"/>
    </row>
    <row r="79" spans="7:30">
      <c r="G79" s="65"/>
      <c r="H79" s="65"/>
      <c r="I79" s="65"/>
      <c r="J79" s="65"/>
      <c r="K79" s="65"/>
      <c r="L79" s="65"/>
      <c r="M79" s="65"/>
      <c r="N79" s="65"/>
      <c r="O79" s="65"/>
      <c r="P79" s="65"/>
      <c r="Q79" s="65"/>
      <c r="R79" s="65"/>
      <c r="S79" s="65"/>
      <c r="U79" s="65"/>
      <c r="V79" s="65"/>
      <c r="AB79" s="108">
        <v>2092</v>
      </c>
      <c r="AC79" s="110">
        <v>0.55205402363534062</v>
      </c>
      <c r="AD79" s="118"/>
    </row>
    <row r="80" spans="7:30">
      <c r="G80" s="65"/>
      <c r="H80" s="65"/>
      <c r="I80" s="65"/>
      <c r="J80" s="65"/>
      <c r="K80" s="65"/>
      <c r="L80" s="65"/>
      <c r="M80" s="65"/>
      <c r="N80" s="65"/>
      <c r="O80" s="65"/>
      <c r="P80" s="65"/>
      <c r="Q80" s="65"/>
      <c r="R80" s="65"/>
      <c r="S80" s="65"/>
      <c r="U80" s="65"/>
      <c r="V80" s="65"/>
      <c r="AB80" s="108">
        <v>2093</v>
      </c>
      <c r="AC80" s="110">
        <v>0.54867754642656175</v>
      </c>
      <c r="AD80" s="118"/>
    </row>
    <row r="81" spans="7:30">
      <c r="G81" s="65"/>
      <c r="H81" s="65"/>
      <c r="I81" s="65"/>
      <c r="J81" s="65"/>
      <c r="K81" s="65"/>
      <c r="L81" s="65"/>
      <c r="M81" s="65"/>
      <c r="N81" s="65"/>
      <c r="O81" s="65"/>
      <c r="P81" s="65"/>
      <c r="Q81" s="65"/>
      <c r="R81" s="65"/>
      <c r="S81" s="65"/>
      <c r="U81" s="65"/>
      <c r="V81" s="65"/>
      <c r="AB81" s="108">
        <v>2094</v>
      </c>
      <c r="AC81" s="110">
        <v>0.54530106921778287</v>
      </c>
      <c r="AD81" s="118"/>
    </row>
    <row r="82" spans="7:30">
      <c r="G82" s="65"/>
      <c r="H82" s="65"/>
      <c r="I82" s="65"/>
      <c r="J82" s="65"/>
      <c r="K82" s="65"/>
      <c r="L82" s="65"/>
      <c r="M82" s="65"/>
      <c r="N82" s="65"/>
      <c r="O82" s="65"/>
      <c r="P82" s="65"/>
      <c r="Q82" s="65"/>
      <c r="R82" s="65"/>
      <c r="S82" s="65"/>
      <c r="U82" s="65"/>
      <c r="V82" s="65"/>
      <c r="AB82" s="108">
        <v>2095</v>
      </c>
      <c r="AC82" s="110">
        <v>0.541924592009004</v>
      </c>
      <c r="AD82" s="118"/>
    </row>
    <row r="83" spans="7:30">
      <c r="G83" s="65"/>
      <c r="H83" s="65"/>
      <c r="I83" s="65"/>
      <c r="J83" s="65"/>
      <c r="K83" s="65"/>
      <c r="L83" s="65"/>
      <c r="M83" s="65"/>
      <c r="N83" s="65"/>
      <c r="O83" s="65"/>
      <c r="P83" s="65"/>
      <c r="Q83" s="65"/>
      <c r="R83" s="65"/>
      <c r="S83" s="65"/>
      <c r="U83" s="65"/>
      <c r="V83" s="65"/>
      <c r="AB83" s="108">
        <v>2096</v>
      </c>
      <c r="AC83" s="110">
        <v>0.53854811480022502</v>
      </c>
      <c r="AD83" s="118"/>
    </row>
    <row r="84" spans="7:30">
      <c r="G84" s="65"/>
      <c r="H84" s="65"/>
      <c r="I84" s="65"/>
      <c r="J84" s="65"/>
      <c r="K84" s="65"/>
      <c r="L84" s="65"/>
      <c r="M84" s="65"/>
      <c r="N84" s="65"/>
      <c r="O84" s="65"/>
      <c r="P84" s="65"/>
      <c r="Q84" s="65"/>
      <c r="R84" s="65"/>
      <c r="S84" s="65"/>
      <c r="U84" s="65"/>
      <c r="V84" s="65"/>
      <c r="AB84" s="108">
        <v>2097</v>
      </c>
      <c r="AC84" s="110" t="s">
        <v>32</v>
      </c>
      <c r="AD84" s="118"/>
    </row>
    <row r="85" spans="7:30">
      <c r="G85" s="65"/>
      <c r="H85" s="65"/>
      <c r="I85" s="65"/>
      <c r="J85" s="65"/>
      <c r="K85" s="65"/>
      <c r="L85" s="65"/>
      <c r="M85" s="65"/>
      <c r="N85" s="65"/>
      <c r="O85" s="65"/>
      <c r="P85" s="65"/>
      <c r="Q85" s="65"/>
      <c r="R85" s="65"/>
      <c r="S85" s="65"/>
      <c r="U85" s="65"/>
      <c r="V85" s="65"/>
      <c r="AB85" s="108">
        <v>2098</v>
      </c>
      <c r="AC85" s="110" t="s">
        <v>32</v>
      </c>
      <c r="AD85" s="118"/>
    </row>
    <row r="86" spans="7:30">
      <c r="G86" s="65"/>
      <c r="H86" s="65"/>
      <c r="I86" s="65"/>
      <c r="J86" s="65"/>
      <c r="K86" s="65"/>
      <c r="L86" s="65"/>
      <c r="M86" s="65"/>
      <c r="N86" s="65"/>
      <c r="O86" s="65"/>
      <c r="P86" s="65"/>
      <c r="Q86" s="65"/>
      <c r="R86" s="65"/>
      <c r="S86" s="65"/>
      <c r="U86" s="65"/>
      <c r="V86" s="65"/>
      <c r="AB86" s="108">
        <v>2099</v>
      </c>
      <c r="AC86" s="110" t="s">
        <v>32</v>
      </c>
      <c r="AD86" s="118"/>
    </row>
    <row r="87" spans="7:30">
      <c r="G87" s="65"/>
      <c r="H87" s="65"/>
      <c r="I87" s="65"/>
      <c r="J87" s="65"/>
      <c r="K87" s="65"/>
      <c r="L87" s="65"/>
      <c r="M87" s="65"/>
      <c r="N87" s="65"/>
      <c r="O87" s="65"/>
      <c r="P87" s="65"/>
      <c r="Q87" s="65"/>
      <c r="R87" s="65"/>
      <c r="S87" s="65"/>
      <c r="U87" s="65"/>
      <c r="V87" s="65"/>
      <c r="AB87" s="108">
        <v>2100</v>
      </c>
      <c r="AC87" s="110" t="s">
        <v>32</v>
      </c>
      <c r="AD87" s="118"/>
    </row>
    <row r="88" spans="7:30">
      <c r="G88" s="65"/>
      <c r="H88" s="65"/>
      <c r="I88" s="65"/>
      <c r="J88" s="65"/>
      <c r="K88" s="65"/>
      <c r="L88" s="65"/>
      <c r="M88" s="65"/>
      <c r="N88" s="65"/>
      <c r="O88" s="65"/>
      <c r="P88" s="65"/>
      <c r="Q88" s="65"/>
      <c r="R88" s="65"/>
      <c r="S88" s="65"/>
      <c r="U88" s="65"/>
      <c r="V88" s="65"/>
      <c r="AB88" s="108">
        <v>2101</v>
      </c>
      <c r="AC88" s="110" t="s">
        <v>32</v>
      </c>
      <c r="AD88" s="118"/>
    </row>
    <row r="89" spans="7:30">
      <c r="G89" s="65"/>
      <c r="H89" s="65"/>
      <c r="I89" s="65"/>
      <c r="J89" s="65"/>
      <c r="K89" s="65"/>
      <c r="L89" s="65"/>
      <c r="M89" s="65"/>
      <c r="N89" s="65"/>
      <c r="O89" s="65"/>
      <c r="P89" s="65"/>
      <c r="Q89" s="65"/>
      <c r="R89" s="65"/>
      <c r="S89" s="65"/>
      <c r="U89" s="65"/>
      <c r="V89" s="65"/>
      <c r="AB89" s="108">
        <v>2102</v>
      </c>
      <c r="AC89" s="110" t="s">
        <v>32</v>
      </c>
      <c r="AD89" s="118"/>
    </row>
    <row r="90" spans="7:30">
      <c r="G90" s="65"/>
      <c r="H90" s="65"/>
      <c r="I90" s="65"/>
      <c r="J90" s="65"/>
      <c r="K90" s="65"/>
      <c r="L90" s="65"/>
      <c r="M90" s="65"/>
      <c r="N90" s="65"/>
      <c r="O90" s="65"/>
      <c r="P90" s="65"/>
      <c r="Q90" s="65"/>
      <c r="R90" s="65"/>
      <c r="S90" s="65"/>
      <c r="U90" s="65"/>
      <c r="V90" s="65"/>
      <c r="AB90" s="108">
        <v>2103</v>
      </c>
      <c r="AC90" s="110" t="s">
        <v>32</v>
      </c>
      <c r="AD90" s="118"/>
    </row>
    <row r="91" spans="7:30">
      <c r="G91" s="65"/>
      <c r="H91" s="65"/>
      <c r="I91" s="65"/>
      <c r="J91" s="65"/>
      <c r="K91" s="65"/>
      <c r="L91" s="65"/>
      <c r="M91" s="65"/>
      <c r="N91" s="65"/>
      <c r="O91" s="65"/>
      <c r="P91" s="65"/>
      <c r="Q91" s="65"/>
      <c r="R91" s="65"/>
      <c r="S91" s="65"/>
      <c r="U91" s="65"/>
      <c r="V91" s="65"/>
      <c r="AB91" s="108">
        <v>2104</v>
      </c>
      <c r="AC91" s="110" t="s">
        <v>32</v>
      </c>
      <c r="AD91" s="118"/>
    </row>
    <row r="92" spans="7:30">
      <c r="G92" s="65"/>
      <c r="H92" s="65"/>
      <c r="I92" s="65"/>
      <c r="J92" s="65"/>
      <c r="K92" s="65"/>
      <c r="L92" s="65"/>
      <c r="M92" s="65"/>
      <c r="N92" s="65"/>
      <c r="O92" s="65"/>
      <c r="P92" s="65"/>
      <c r="Q92" s="65"/>
      <c r="R92" s="65"/>
      <c r="S92" s="65"/>
      <c r="U92" s="65"/>
      <c r="V92" s="65"/>
      <c r="AB92" s="108">
        <v>2105</v>
      </c>
      <c r="AC92" s="110" t="s">
        <v>32</v>
      </c>
      <c r="AD92" s="118"/>
    </row>
    <row r="93" spans="7:30">
      <c r="G93" s="65"/>
      <c r="H93" s="65"/>
      <c r="I93" s="65"/>
      <c r="J93" s="65"/>
      <c r="K93" s="65"/>
      <c r="L93" s="65"/>
      <c r="M93" s="65"/>
      <c r="N93" s="65"/>
      <c r="O93" s="65"/>
      <c r="P93" s="65"/>
      <c r="Q93" s="65"/>
      <c r="R93" s="65"/>
      <c r="S93" s="65"/>
      <c r="U93" s="65"/>
      <c r="V93" s="65"/>
      <c r="AB93" s="108">
        <v>2106</v>
      </c>
      <c r="AC93" s="110" t="s">
        <v>32</v>
      </c>
      <c r="AD93" s="118"/>
    </row>
    <row r="94" spans="7:30">
      <c r="G94" s="65"/>
      <c r="H94" s="65"/>
      <c r="I94" s="65"/>
      <c r="J94" s="65"/>
      <c r="K94" s="65"/>
      <c r="L94" s="65"/>
      <c r="M94" s="65"/>
      <c r="N94" s="65"/>
      <c r="O94" s="65"/>
      <c r="P94" s="65"/>
      <c r="Q94" s="65"/>
      <c r="R94" s="65"/>
      <c r="S94" s="65"/>
      <c r="U94" s="65"/>
      <c r="V94" s="65"/>
      <c r="AB94" s="108">
        <v>2107</v>
      </c>
      <c r="AC94" s="110" t="s">
        <v>32</v>
      </c>
      <c r="AD94" s="118"/>
    </row>
    <row r="95" spans="7:30">
      <c r="G95" s="65"/>
      <c r="H95" s="65"/>
      <c r="I95" s="65"/>
      <c r="J95" s="65"/>
      <c r="K95" s="65"/>
      <c r="L95" s="65"/>
      <c r="M95" s="65"/>
      <c r="N95" s="65"/>
      <c r="O95" s="65"/>
      <c r="P95" s="65"/>
      <c r="Q95" s="65"/>
      <c r="R95" s="65"/>
      <c r="S95" s="65"/>
      <c r="U95" s="65"/>
      <c r="V95" s="65"/>
      <c r="AB95" s="108">
        <v>2108</v>
      </c>
      <c r="AC95" s="110" t="s">
        <v>32</v>
      </c>
      <c r="AD95" s="118"/>
    </row>
    <row r="96" spans="7:30">
      <c r="G96" s="65"/>
      <c r="H96" s="65"/>
      <c r="I96" s="65"/>
      <c r="J96" s="65"/>
      <c r="K96" s="65"/>
      <c r="L96" s="65"/>
      <c r="M96" s="65"/>
      <c r="N96" s="65"/>
      <c r="O96" s="65"/>
      <c r="P96" s="65"/>
      <c r="Q96" s="65"/>
      <c r="R96" s="65"/>
      <c r="S96" s="65"/>
      <c r="U96" s="65"/>
      <c r="V96" s="65"/>
      <c r="AB96" s="108">
        <v>2109</v>
      </c>
      <c r="AC96" s="110" t="s">
        <v>32</v>
      </c>
      <c r="AD96" s="118"/>
    </row>
    <row r="97" spans="7:30">
      <c r="G97" s="65"/>
      <c r="H97" s="65"/>
      <c r="I97" s="65"/>
      <c r="J97" s="65"/>
      <c r="K97" s="65"/>
      <c r="L97" s="65"/>
      <c r="M97" s="65"/>
      <c r="N97" s="65"/>
      <c r="O97" s="65"/>
      <c r="P97" s="65"/>
      <c r="Q97" s="65"/>
      <c r="R97" s="65"/>
      <c r="S97" s="65"/>
      <c r="U97" s="65"/>
      <c r="V97" s="65"/>
      <c r="AB97" s="108">
        <v>2110</v>
      </c>
      <c r="AC97" s="110" t="s">
        <v>32</v>
      </c>
      <c r="AD97" s="118"/>
    </row>
    <row r="98" spans="7:30">
      <c r="G98" s="65"/>
      <c r="H98" s="65"/>
      <c r="I98" s="65"/>
      <c r="J98" s="65"/>
      <c r="K98" s="65"/>
      <c r="L98" s="65"/>
      <c r="M98" s="65"/>
      <c r="N98" s="65"/>
      <c r="O98" s="65"/>
      <c r="P98" s="65"/>
      <c r="Q98" s="65"/>
      <c r="R98" s="65"/>
      <c r="S98" s="65"/>
      <c r="U98" s="65"/>
      <c r="V98" s="65"/>
      <c r="AB98" s="108">
        <v>2111</v>
      </c>
      <c r="AC98" s="110" t="s">
        <v>32</v>
      </c>
      <c r="AD98" s="118"/>
    </row>
    <row r="99" spans="7:30">
      <c r="G99" s="65"/>
      <c r="H99" s="65"/>
      <c r="I99" s="65"/>
      <c r="J99" s="65"/>
      <c r="K99" s="65"/>
      <c r="L99" s="65"/>
      <c r="M99" s="65"/>
      <c r="N99" s="65"/>
      <c r="O99" s="65"/>
      <c r="P99" s="65"/>
      <c r="Q99" s="65"/>
      <c r="R99" s="65"/>
      <c r="S99" s="65"/>
      <c r="U99" s="65"/>
      <c r="V99" s="65"/>
      <c r="AB99" s="108">
        <v>2112</v>
      </c>
      <c r="AC99" s="110" t="s">
        <v>32</v>
      </c>
      <c r="AD99" s="118"/>
    </row>
    <row r="100" spans="7:30">
      <c r="G100" s="65"/>
      <c r="H100" s="65"/>
      <c r="I100" s="65"/>
      <c r="J100" s="65"/>
      <c r="K100" s="65"/>
      <c r="L100" s="65"/>
      <c r="M100" s="65"/>
      <c r="N100" s="65"/>
      <c r="O100" s="65"/>
      <c r="P100" s="65"/>
      <c r="Q100" s="65"/>
      <c r="R100" s="65"/>
      <c r="S100" s="65"/>
      <c r="U100" s="65"/>
      <c r="V100" s="65"/>
      <c r="AB100" s="108">
        <v>2113</v>
      </c>
      <c r="AC100" s="110" t="s">
        <v>32</v>
      </c>
      <c r="AD100" s="118"/>
    </row>
    <row r="101" spans="7:30">
      <c r="G101" s="65"/>
      <c r="H101" s="65"/>
      <c r="I101" s="65"/>
      <c r="J101" s="65"/>
      <c r="K101" s="65"/>
      <c r="L101" s="65"/>
      <c r="M101" s="65"/>
      <c r="N101" s="65"/>
      <c r="O101" s="65"/>
      <c r="P101" s="65"/>
      <c r="Q101" s="65"/>
      <c r="R101" s="65"/>
      <c r="S101" s="65"/>
      <c r="U101" s="65"/>
      <c r="V101" s="65"/>
      <c r="AB101" s="108">
        <v>2114</v>
      </c>
      <c r="AC101" s="110" t="s">
        <v>32</v>
      </c>
      <c r="AD101" s="118"/>
    </row>
    <row r="102" spans="7:30">
      <c r="G102" s="65"/>
      <c r="H102" s="65"/>
      <c r="I102" s="65"/>
      <c r="J102" s="65"/>
      <c r="K102" s="65"/>
      <c r="L102" s="65"/>
      <c r="M102" s="65"/>
      <c r="N102" s="65"/>
      <c r="O102" s="65"/>
      <c r="P102" s="65"/>
      <c r="Q102" s="65"/>
      <c r="R102" s="65"/>
      <c r="S102" s="65"/>
      <c r="U102" s="65"/>
      <c r="V102" s="65"/>
      <c r="AB102" s="108">
        <v>2115</v>
      </c>
      <c r="AC102" s="110" t="s">
        <v>32</v>
      </c>
      <c r="AD102" s="118"/>
    </row>
    <row r="103" spans="7:30">
      <c r="G103" s="65"/>
      <c r="H103" s="65"/>
      <c r="I103" s="65"/>
      <c r="J103" s="65"/>
      <c r="K103" s="65"/>
      <c r="L103" s="65"/>
      <c r="M103" s="65"/>
      <c r="N103" s="65"/>
      <c r="O103" s="65"/>
      <c r="P103" s="65"/>
      <c r="Q103" s="65"/>
      <c r="R103" s="65"/>
      <c r="S103" s="65"/>
      <c r="U103" s="65"/>
      <c r="V103" s="65"/>
      <c r="AB103" s="108">
        <v>2116</v>
      </c>
      <c r="AC103" s="110" t="s">
        <v>32</v>
      </c>
      <c r="AD103" s="118"/>
    </row>
    <row r="104" spans="7:30">
      <c r="AB104" s="108">
        <v>2117</v>
      </c>
      <c r="AC104" s="110" t="s">
        <v>32</v>
      </c>
      <c r="AD104" s="118"/>
    </row>
    <row r="105" spans="7:30">
      <c r="AB105" s="108">
        <v>2118</v>
      </c>
      <c r="AC105" s="110" t="s">
        <v>32</v>
      </c>
      <c r="AD105" s="118"/>
    </row>
    <row r="106" spans="7:30">
      <c r="AB106" s="108">
        <v>2119</v>
      </c>
      <c r="AC106" s="110" t="s">
        <v>32</v>
      </c>
      <c r="AD106" s="118"/>
    </row>
    <row r="107" spans="7:30">
      <c r="AB107" s="108">
        <v>2120</v>
      </c>
      <c r="AC107" s="110" t="s">
        <v>32</v>
      </c>
      <c r="AD107" s="118"/>
    </row>
    <row r="108" spans="7:30">
      <c r="AB108" s="108">
        <v>2121</v>
      </c>
      <c r="AC108" s="110" t="s">
        <v>32</v>
      </c>
      <c r="AD108" s="118"/>
    </row>
    <row r="109" spans="7:30">
      <c r="AB109" s="108">
        <v>2122</v>
      </c>
      <c r="AC109" s="110" t="s">
        <v>32</v>
      </c>
      <c r="AD109" s="118"/>
    </row>
    <row r="110" spans="7:30">
      <c r="AB110" s="108">
        <v>2123</v>
      </c>
      <c r="AC110" s="110" t="s">
        <v>32</v>
      </c>
      <c r="AD110" s="118"/>
    </row>
    <row r="111" spans="7:30">
      <c r="AB111" s="108">
        <v>2124</v>
      </c>
      <c r="AC111" s="110" t="s">
        <v>32</v>
      </c>
      <c r="AD111" s="118"/>
    </row>
    <row r="112" spans="7:30">
      <c r="AB112" s="108">
        <v>2125</v>
      </c>
      <c r="AC112" s="110" t="s">
        <v>32</v>
      </c>
      <c r="AD112" s="118"/>
    </row>
    <row r="113" spans="28:30">
      <c r="AB113" s="108">
        <v>2126</v>
      </c>
      <c r="AC113" s="110" t="s">
        <v>32</v>
      </c>
      <c r="AD113" s="118"/>
    </row>
    <row r="114" spans="28:30">
      <c r="AB114" s="108">
        <v>2127</v>
      </c>
      <c r="AC114" s="110" t="s">
        <v>32</v>
      </c>
      <c r="AD114" s="118"/>
    </row>
    <row r="115" spans="28:30">
      <c r="AB115" s="108">
        <v>2128</v>
      </c>
      <c r="AC115" s="110" t="s">
        <v>32</v>
      </c>
      <c r="AD115" s="118"/>
    </row>
    <row r="116" spans="28:30">
      <c r="AB116" s="108">
        <v>2129</v>
      </c>
      <c r="AC116" s="110" t="s">
        <v>32</v>
      </c>
      <c r="AD116" s="118"/>
    </row>
    <row r="117" spans="28:30">
      <c r="AB117" s="108">
        <v>2130</v>
      </c>
      <c r="AC117" s="110" t="s">
        <v>32</v>
      </c>
      <c r="AD117" s="118"/>
    </row>
    <row r="118" spans="28:30">
      <c r="AB118" s="108">
        <v>2131</v>
      </c>
      <c r="AC118" s="110" t="s">
        <v>32</v>
      </c>
      <c r="AD118" s="118"/>
    </row>
    <row r="119" spans="28:30">
      <c r="AB119" s="108">
        <v>2132</v>
      </c>
      <c r="AC119" s="110" t="s">
        <v>32</v>
      </c>
      <c r="AD119" s="118"/>
    </row>
    <row r="120" spans="28:30">
      <c r="AB120" s="108">
        <v>2133</v>
      </c>
      <c r="AC120" s="110" t="s">
        <v>32</v>
      </c>
      <c r="AD120" s="118"/>
    </row>
    <row r="121" spans="28:30">
      <c r="AB121" s="108">
        <v>2134</v>
      </c>
      <c r="AC121" s="110" t="s">
        <v>32</v>
      </c>
      <c r="AD121" s="118"/>
    </row>
    <row r="122" spans="28:30">
      <c r="AB122" s="108">
        <v>2135</v>
      </c>
      <c r="AC122" s="110" t="s">
        <v>32</v>
      </c>
      <c r="AD122" s="118"/>
    </row>
    <row r="123" spans="28:30">
      <c r="AB123" s="108">
        <v>2136</v>
      </c>
      <c r="AC123" s="110" t="s">
        <v>32</v>
      </c>
      <c r="AD123" s="118"/>
    </row>
    <row r="124" spans="28:30">
      <c r="AB124" s="108">
        <v>2137</v>
      </c>
      <c r="AC124" s="110" t="s">
        <v>32</v>
      </c>
      <c r="AD124" s="118"/>
    </row>
    <row r="125" spans="28:30">
      <c r="AB125" s="108">
        <v>2138</v>
      </c>
      <c r="AC125" s="110" t="s">
        <v>32</v>
      </c>
      <c r="AD125" s="118"/>
    </row>
    <row r="126" spans="28:30">
      <c r="AB126" s="108">
        <v>2139</v>
      </c>
      <c r="AC126" s="110" t="s">
        <v>32</v>
      </c>
      <c r="AD126" s="118"/>
    </row>
    <row r="127" spans="28:30">
      <c r="AB127" s="108">
        <v>2140</v>
      </c>
      <c r="AC127" s="110" t="s">
        <v>32</v>
      </c>
      <c r="AD127" s="118"/>
    </row>
    <row r="128" spans="28:30">
      <c r="AB128" s="108">
        <v>2141</v>
      </c>
      <c r="AC128" s="110" t="s">
        <v>32</v>
      </c>
      <c r="AD128" s="118"/>
    </row>
    <row r="129" spans="28:30">
      <c r="AB129" s="118"/>
      <c r="AC129" s="118"/>
      <c r="AD129" s="118"/>
    </row>
    <row r="130" spans="28:30">
      <c r="AB130" s="118"/>
      <c r="AC130" s="118"/>
      <c r="AD130" s="118"/>
    </row>
    <row r="131" spans="28:30">
      <c r="AB131" s="118"/>
      <c r="AC131" s="118"/>
      <c r="AD131" s="118"/>
    </row>
    <row r="132" spans="28:30">
      <c r="AB132" s="118"/>
      <c r="AC132" s="118"/>
      <c r="AD132" s="118"/>
    </row>
    <row r="133" spans="28:30">
      <c r="AB133" s="118"/>
      <c r="AC133" s="118"/>
      <c r="AD133" s="118"/>
    </row>
    <row r="134" spans="28:30">
      <c r="AB134" s="118"/>
      <c r="AC134" s="118"/>
      <c r="AD134" s="118"/>
    </row>
    <row r="135" spans="28:30">
      <c r="AB135" s="118"/>
      <c r="AC135" s="118"/>
      <c r="AD135" s="118"/>
    </row>
    <row r="136" spans="28:30">
      <c r="AB136" s="118"/>
      <c r="AC136" s="118"/>
      <c r="AD136" s="118"/>
    </row>
    <row r="137" spans="28:30">
      <c r="AB137" s="118"/>
      <c r="AC137" s="118"/>
      <c r="AD137" s="118"/>
    </row>
    <row r="138" spans="28:30">
      <c r="AB138" s="118"/>
      <c r="AC138" s="118"/>
      <c r="AD138" s="118"/>
    </row>
    <row r="139" spans="28:30">
      <c r="AB139" s="118"/>
      <c r="AC139" s="118"/>
      <c r="AD139" s="118"/>
    </row>
    <row r="140" spans="28:30">
      <c r="AB140" s="118"/>
      <c r="AC140" s="118"/>
      <c r="AD140" s="118"/>
    </row>
    <row r="141" spans="28:30">
      <c r="AB141" s="118"/>
      <c r="AC141" s="118"/>
      <c r="AD141" s="118"/>
    </row>
    <row r="142" spans="28:30">
      <c r="AB142" s="118"/>
      <c r="AC142" s="118"/>
      <c r="AD142" s="118"/>
    </row>
  </sheetData>
  <sheetProtection sheet="1" objects="1" scenarios="1" selectLockedCells="1" selectUnlockedCells="1"/>
  <mergeCells count="6">
    <mergeCell ref="F3:G4"/>
    <mergeCell ref="AC1:AD1"/>
    <mergeCell ref="R3:S3"/>
    <mergeCell ref="I3:J3"/>
    <mergeCell ref="L3:M3"/>
    <mergeCell ref="O3:P3"/>
  </mergeCells>
  <phoneticPr fontId="1" type="noConversion"/>
  <pageMargins left="0.5" right="0.5" top="1" bottom="1" header="0.5" footer="0.5"/>
  <pageSetup orientation="portrait" horizontalDpi="4294967292" verticalDpi="4294967292"/>
  <drawing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autoPageBreaks="0" fitToPage="1"/>
  </sheetPr>
  <dimension ref="A1:CL37"/>
  <sheetViews>
    <sheetView showGridLines="0" showRowColHeaders="0" showZeros="0" showOutlineSymbols="0" workbookViewId="0"/>
  </sheetViews>
  <sheetFormatPr baseColWidth="10" defaultRowHeight="15" x14ac:dyDescent="0"/>
  <cols>
    <col min="1" max="1" width="24.83203125" style="1" customWidth="1"/>
    <col min="2" max="3" width="8.6640625" style="1" customWidth="1"/>
    <col min="4" max="5" width="5.5" style="1" customWidth="1"/>
    <col min="6" max="6" width="8.33203125" customWidth="1"/>
    <col min="7" max="7" width="6.5" style="2" customWidth="1"/>
    <col min="8" max="8" width="22" style="3" customWidth="1"/>
    <col min="9" max="91" width="1.33203125" style="2" customWidth="1"/>
    <col min="92" max="93" width="10.83203125" style="2" customWidth="1"/>
    <col min="94" max="16384" width="10.83203125" style="2"/>
  </cols>
  <sheetData>
    <row r="1" spans="1:90" ht="33" customHeight="1" thickBot="1">
      <c r="A1" s="140"/>
      <c r="F1" s="1"/>
      <c r="G1" s="1"/>
    </row>
    <row r="2" spans="1:90" ht="17" customHeight="1" thickTop="1">
      <c r="A2" s="147" t="s">
        <v>39</v>
      </c>
      <c r="B2" s="158">
        <v>19</v>
      </c>
      <c r="C2" s="158"/>
      <c r="D2" s="158"/>
      <c r="E2" s="159"/>
      <c r="F2" s="141"/>
      <c r="H2" s="2"/>
    </row>
    <row r="3" spans="1:90" ht="17" customHeight="1" thickBot="1">
      <c r="A3" s="148" t="s">
        <v>40</v>
      </c>
      <c r="B3" s="160" t="s">
        <v>41</v>
      </c>
      <c r="C3" s="160"/>
      <c r="D3" s="160"/>
      <c r="E3" s="161"/>
      <c r="F3" s="141"/>
      <c r="H3" s="2"/>
    </row>
    <row r="4" spans="1:90" ht="62" customHeight="1" thickTop="1" thickBot="1">
      <c r="A4" s="120" t="s">
        <v>3</v>
      </c>
      <c r="B4" s="120" t="s">
        <v>29</v>
      </c>
      <c r="C4" s="120" t="s">
        <v>30</v>
      </c>
      <c r="D4" s="120" t="s">
        <v>4</v>
      </c>
      <c r="E4" s="120" t="s">
        <v>5</v>
      </c>
      <c r="G4" s="165" t="str">
        <f>IF(B3="enter your name here","",B3)</f>
        <v>Student Name</v>
      </c>
      <c r="H4" s="165"/>
      <c r="J4" s="173" t="s">
        <v>28</v>
      </c>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W4" s="172"/>
      <c r="AX4" s="172"/>
      <c r="AY4" s="172"/>
      <c r="AZ4" s="172"/>
      <c r="BA4" s="172"/>
      <c r="BB4" s="172"/>
      <c r="BC4" s="172"/>
      <c r="BD4" s="172"/>
      <c r="BE4" s="172"/>
      <c r="BF4" s="172"/>
      <c r="BG4" s="172"/>
      <c r="BH4" s="172"/>
      <c r="BI4" s="172"/>
      <c r="BJ4" s="172"/>
      <c r="BK4" s="172"/>
      <c r="BL4" s="172"/>
      <c r="BM4" s="172"/>
      <c r="BN4" s="172"/>
      <c r="BO4" s="172"/>
      <c r="BP4" s="172"/>
      <c r="BQ4" s="172"/>
      <c r="BR4" s="172"/>
      <c r="BS4" s="172"/>
      <c r="BT4" s="172"/>
      <c r="BU4" s="172"/>
      <c r="BV4" s="172"/>
      <c r="BW4" s="172"/>
      <c r="BX4" s="172"/>
      <c r="BY4" s="172"/>
      <c r="BZ4" s="172"/>
      <c r="CA4" s="172"/>
      <c r="CB4" s="172"/>
      <c r="CC4" s="172"/>
      <c r="CD4" s="172"/>
      <c r="CE4" s="172"/>
      <c r="CF4" s="172"/>
      <c r="CG4" s="172"/>
      <c r="CH4" s="172"/>
      <c r="CI4" s="172"/>
      <c r="CJ4" s="172"/>
      <c r="CK4" s="172"/>
    </row>
    <row r="5" spans="1:90" s="1" customFormat="1" ht="16" customHeight="1" thickTop="1">
      <c r="A5" s="128" t="s">
        <v>36</v>
      </c>
      <c r="B5" s="129">
        <v>80</v>
      </c>
      <c r="C5" s="130">
        <v>40</v>
      </c>
      <c r="D5" s="119">
        <f ca="1">IF(OR(B5="",C5=""),"",B5-$B$2+YEAR(TODAY()))</f>
        <v>2074</v>
      </c>
      <c r="E5" s="117">
        <f ca="1">IF(D5="","",D5+C5)</f>
        <v>2114</v>
      </c>
      <c r="F5" s="2"/>
      <c r="G5" s="175" t="s">
        <v>1</v>
      </c>
      <c r="H5" s="61" t="str">
        <f>Graphic!A5</f>
        <v xml:space="preserve">Grandchild's career </v>
      </c>
      <c r="I5" s="58">
        <v>2016</v>
      </c>
      <c r="J5" s="58">
        <f t="shared" ref="J5:AO5" si="0">I5+1</f>
        <v>2017</v>
      </c>
      <c r="K5" s="58">
        <f t="shared" si="0"/>
        <v>2018</v>
      </c>
      <c r="L5" s="58">
        <f t="shared" si="0"/>
        <v>2019</v>
      </c>
      <c r="M5" s="58">
        <f t="shared" si="0"/>
        <v>2020</v>
      </c>
      <c r="N5" s="58">
        <f t="shared" si="0"/>
        <v>2021</v>
      </c>
      <c r="O5" s="58">
        <f t="shared" si="0"/>
        <v>2022</v>
      </c>
      <c r="P5" s="58">
        <f t="shared" si="0"/>
        <v>2023</v>
      </c>
      <c r="Q5" s="58">
        <f t="shared" si="0"/>
        <v>2024</v>
      </c>
      <c r="R5" s="68">
        <f t="shared" si="0"/>
        <v>2025</v>
      </c>
      <c r="S5" s="58">
        <f t="shared" si="0"/>
        <v>2026</v>
      </c>
      <c r="T5" s="58">
        <f t="shared" si="0"/>
        <v>2027</v>
      </c>
      <c r="U5" s="58">
        <f t="shared" si="0"/>
        <v>2028</v>
      </c>
      <c r="V5" s="58">
        <f t="shared" si="0"/>
        <v>2029</v>
      </c>
      <c r="W5" s="58">
        <f t="shared" si="0"/>
        <v>2030</v>
      </c>
      <c r="X5" s="58">
        <f t="shared" si="0"/>
        <v>2031</v>
      </c>
      <c r="Y5" s="58">
        <f t="shared" si="0"/>
        <v>2032</v>
      </c>
      <c r="Z5" s="58">
        <f t="shared" si="0"/>
        <v>2033</v>
      </c>
      <c r="AA5" s="58">
        <f t="shared" si="0"/>
        <v>2034</v>
      </c>
      <c r="AB5" s="68">
        <f t="shared" si="0"/>
        <v>2035</v>
      </c>
      <c r="AC5" s="58">
        <f t="shared" si="0"/>
        <v>2036</v>
      </c>
      <c r="AD5" s="58">
        <f t="shared" si="0"/>
        <v>2037</v>
      </c>
      <c r="AE5" s="58">
        <f t="shared" si="0"/>
        <v>2038</v>
      </c>
      <c r="AF5" s="58">
        <f t="shared" si="0"/>
        <v>2039</v>
      </c>
      <c r="AG5" s="58">
        <f t="shared" si="0"/>
        <v>2040</v>
      </c>
      <c r="AH5" s="58">
        <f t="shared" si="0"/>
        <v>2041</v>
      </c>
      <c r="AI5" s="58">
        <f t="shared" si="0"/>
        <v>2042</v>
      </c>
      <c r="AJ5" s="58">
        <f t="shared" si="0"/>
        <v>2043</v>
      </c>
      <c r="AK5" s="58">
        <f t="shared" si="0"/>
        <v>2044</v>
      </c>
      <c r="AL5" s="68">
        <f t="shared" si="0"/>
        <v>2045</v>
      </c>
      <c r="AM5" s="58">
        <f t="shared" si="0"/>
        <v>2046</v>
      </c>
      <c r="AN5" s="58">
        <f t="shared" si="0"/>
        <v>2047</v>
      </c>
      <c r="AO5" s="58">
        <f t="shared" si="0"/>
        <v>2048</v>
      </c>
      <c r="AP5" s="58">
        <f t="shared" ref="AP5:BU5" si="1">AO5+1</f>
        <v>2049</v>
      </c>
      <c r="AQ5" s="58">
        <f t="shared" si="1"/>
        <v>2050</v>
      </c>
      <c r="AR5" s="58">
        <f t="shared" si="1"/>
        <v>2051</v>
      </c>
      <c r="AS5" s="58">
        <f t="shared" si="1"/>
        <v>2052</v>
      </c>
      <c r="AT5" s="58">
        <f t="shared" si="1"/>
        <v>2053</v>
      </c>
      <c r="AU5" s="58">
        <f t="shared" si="1"/>
        <v>2054</v>
      </c>
      <c r="AV5" s="68">
        <f t="shared" si="1"/>
        <v>2055</v>
      </c>
      <c r="AW5" s="58">
        <f t="shared" si="1"/>
        <v>2056</v>
      </c>
      <c r="AX5" s="58">
        <f t="shared" si="1"/>
        <v>2057</v>
      </c>
      <c r="AY5" s="58">
        <f t="shared" si="1"/>
        <v>2058</v>
      </c>
      <c r="AZ5" s="58">
        <f t="shared" si="1"/>
        <v>2059</v>
      </c>
      <c r="BA5" s="58">
        <f t="shared" si="1"/>
        <v>2060</v>
      </c>
      <c r="BB5" s="58">
        <f t="shared" si="1"/>
        <v>2061</v>
      </c>
      <c r="BC5" s="58">
        <f t="shared" si="1"/>
        <v>2062</v>
      </c>
      <c r="BD5" s="58">
        <f t="shared" si="1"/>
        <v>2063</v>
      </c>
      <c r="BE5" s="58">
        <f t="shared" si="1"/>
        <v>2064</v>
      </c>
      <c r="BF5" s="68">
        <f t="shared" si="1"/>
        <v>2065</v>
      </c>
      <c r="BG5" s="58">
        <f t="shared" si="1"/>
        <v>2066</v>
      </c>
      <c r="BH5" s="58">
        <f t="shared" si="1"/>
        <v>2067</v>
      </c>
      <c r="BI5" s="58">
        <f t="shared" si="1"/>
        <v>2068</v>
      </c>
      <c r="BJ5" s="58">
        <f t="shared" si="1"/>
        <v>2069</v>
      </c>
      <c r="BK5" s="58">
        <f t="shared" si="1"/>
        <v>2070</v>
      </c>
      <c r="BL5" s="58">
        <f t="shared" si="1"/>
        <v>2071</v>
      </c>
      <c r="BM5" s="58">
        <f t="shared" si="1"/>
        <v>2072</v>
      </c>
      <c r="BN5" s="58">
        <f t="shared" si="1"/>
        <v>2073</v>
      </c>
      <c r="BO5" s="58">
        <f t="shared" si="1"/>
        <v>2074</v>
      </c>
      <c r="BP5" s="68">
        <f t="shared" si="1"/>
        <v>2075</v>
      </c>
      <c r="BQ5" s="58">
        <f t="shared" si="1"/>
        <v>2076</v>
      </c>
      <c r="BR5" s="58">
        <f t="shared" si="1"/>
        <v>2077</v>
      </c>
      <c r="BS5" s="58">
        <f t="shared" si="1"/>
        <v>2078</v>
      </c>
      <c r="BT5" s="58">
        <f t="shared" si="1"/>
        <v>2079</v>
      </c>
      <c r="BU5" s="58">
        <f t="shared" si="1"/>
        <v>2080</v>
      </c>
      <c r="BV5" s="58">
        <f t="shared" ref="BV5:CK5" si="2">BU5+1</f>
        <v>2081</v>
      </c>
      <c r="BW5" s="58">
        <f t="shared" si="2"/>
        <v>2082</v>
      </c>
      <c r="BX5" s="58">
        <f t="shared" si="2"/>
        <v>2083</v>
      </c>
      <c r="BY5" s="58">
        <f t="shared" si="2"/>
        <v>2084</v>
      </c>
      <c r="BZ5" s="68">
        <f t="shared" si="2"/>
        <v>2085</v>
      </c>
      <c r="CA5" s="58">
        <f t="shared" si="2"/>
        <v>2086</v>
      </c>
      <c r="CB5" s="58">
        <f t="shared" si="2"/>
        <v>2087</v>
      </c>
      <c r="CC5" s="58">
        <f t="shared" si="2"/>
        <v>2088</v>
      </c>
      <c r="CD5" s="58">
        <f t="shared" si="2"/>
        <v>2089</v>
      </c>
      <c r="CE5" s="58">
        <f t="shared" si="2"/>
        <v>2090</v>
      </c>
      <c r="CF5" s="58">
        <f t="shared" si="2"/>
        <v>2091</v>
      </c>
      <c r="CG5" s="58">
        <f t="shared" si="2"/>
        <v>2092</v>
      </c>
      <c r="CH5" s="58">
        <f t="shared" si="2"/>
        <v>2093</v>
      </c>
      <c r="CI5" s="58">
        <f t="shared" si="2"/>
        <v>2094</v>
      </c>
      <c r="CJ5" s="68">
        <f t="shared" si="2"/>
        <v>2095</v>
      </c>
      <c r="CK5" s="58">
        <f t="shared" si="2"/>
        <v>2096</v>
      </c>
      <c r="CL5" s="59"/>
    </row>
    <row r="6" spans="1:90" s="1" customFormat="1" ht="16" customHeight="1">
      <c r="A6" s="123"/>
      <c r="B6" s="115"/>
      <c r="C6" s="122"/>
      <c r="D6" s="114"/>
      <c r="E6" s="114"/>
      <c r="F6" s="2"/>
      <c r="G6" s="175"/>
      <c r="H6" s="61"/>
      <c r="I6" s="58">
        <v>2016</v>
      </c>
      <c r="J6" s="58">
        <f t="shared" ref="J6:J30" si="3">I6+1</f>
        <v>2017</v>
      </c>
      <c r="K6" s="58">
        <f t="shared" ref="K6:K30" si="4">J6+1</f>
        <v>2018</v>
      </c>
      <c r="L6" s="58">
        <f t="shared" ref="L6:L30" si="5">K6+1</f>
        <v>2019</v>
      </c>
      <c r="M6" s="58">
        <f t="shared" ref="M6:M30" si="6">L6+1</f>
        <v>2020</v>
      </c>
      <c r="N6" s="58">
        <f t="shared" ref="N6:N30" si="7">M6+1</f>
        <v>2021</v>
      </c>
      <c r="O6" s="58">
        <f t="shared" ref="O6:O30" si="8">N6+1</f>
        <v>2022</v>
      </c>
      <c r="P6" s="58">
        <f t="shared" ref="P6:P30" si="9">O6+1</f>
        <v>2023</v>
      </c>
      <c r="Q6" s="58">
        <f t="shared" ref="Q6:Q30" si="10">P6+1</f>
        <v>2024</v>
      </c>
      <c r="R6" s="68">
        <f t="shared" ref="R6:R30" si="11">Q6+1</f>
        <v>2025</v>
      </c>
      <c r="S6" s="58">
        <f t="shared" ref="S6:S30" si="12">R6+1</f>
        <v>2026</v>
      </c>
      <c r="T6" s="58">
        <f t="shared" ref="T6:T30" si="13">S6+1</f>
        <v>2027</v>
      </c>
      <c r="U6" s="58">
        <f t="shared" ref="U6:U30" si="14">T6+1</f>
        <v>2028</v>
      </c>
      <c r="V6" s="58">
        <f t="shared" ref="V6:V30" si="15">U6+1</f>
        <v>2029</v>
      </c>
      <c r="W6" s="58">
        <f t="shared" ref="W6:W30" si="16">V6+1</f>
        <v>2030</v>
      </c>
      <c r="X6" s="58">
        <f t="shared" ref="X6:X30" si="17">W6+1</f>
        <v>2031</v>
      </c>
      <c r="Y6" s="58">
        <f t="shared" ref="Y6:Y30" si="18">X6+1</f>
        <v>2032</v>
      </c>
      <c r="Z6" s="58">
        <f t="shared" ref="Z6:Z30" si="19">Y6+1</f>
        <v>2033</v>
      </c>
      <c r="AA6" s="58">
        <f t="shared" ref="AA6:AA30" si="20">Z6+1</f>
        <v>2034</v>
      </c>
      <c r="AB6" s="68">
        <f t="shared" ref="AB6:AB30" si="21">AA6+1</f>
        <v>2035</v>
      </c>
      <c r="AC6" s="58">
        <f t="shared" ref="AC6:AC30" si="22">AB6+1</f>
        <v>2036</v>
      </c>
      <c r="AD6" s="58">
        <f t="shared" ref="AD6:AD30" si="23">AC6+1</f>
        <v>2037</v>
      </c>
      <c r="AE6" s="58">
        <f t="shared" ref="AE6:AE30" si="24">AD6+1</f>
        <v>2038</v>
      </c>
      <c r="AF6" s="58">
        <f t="shared" ref="AF6:AF30" si="25">AE6+1</f>
        <v>2039</v>
      </c>
      <c r="AG6" s="58">
        <f t="shared" ref="AG6:AG30" si="26">AF6+1</f>
        <v>2040</v>
      </c>
      <c r="AH6" s="58">
        <f t="shared" ref="AH6:AH30" si="27">AG6+1</f>
        <v>2041</v>
      </c>
      <c r="AI6" s="58">
        <f t="shared" ref="AI6:AI30" si="28">AH6+1</f>
        <v>2042</v>
      </c>
      <c r="AJ6" s="58">
        <f t="shared" ref="AJ6:AJ30" si="29">AI6+1</f>
        <v>2043</v>
      </c>
      <c r="AK6" s="58">
        <f t="shared" ref="AK6:AK30" si="30">AJ6+1</f>
        <v>2044</v>
      </c>
      <c r="AL6" s="68">
        <f t="shared" ref="AL6:AL30" si="31">AK6+1</f>
        <v>2045</v>
      </c>
      <c r="AM6" s="58">
        <f t="shared" ref="AM6:AM30" si="32">AL6+1</f>
        <v>2046</v>
      </c>
      <c r="AN6" s="58">
        <f t="shared" ref="AN6:AN30" si="33">AM6+1</f>
        <v>2047</v>
      </c>
      <c r="AO6" s="58">
        <f t="shared" ref="AO6:AO30" si="34">AN6+1</f>
        <v>2048</v>
      </c>
      <c r="AP6" s="58">
        <f t="shared" ref="AP6:AP30" si="35">AO6+1</f>
        <v>2049</v>
      </c>
      <c r="AQ6" s="58">
        <f t="shared" ref="AQ6:AQ30" si="36">AP6+1</f>
        <v>2050</v>
      </c>
      <c r="AR6" s="58">
        <f t="shared" ref="AR6:AR30" si="37">AQ6+1</f>
        <v>2051</v>
      </c>
      <c r="AS6" s="58">
        <f t="shared" ref="AS6:AS30" si="38">AR6+1</f>
        <v>2052</v>
      </c>
      <c r="AT6" s="58">
        <f t="shared" ref="AT6:AT30" si="39">AS6+1</f>
        <v>2053</v>
      </c>
      <c r="AU6" s="58">
        <f t="shared" ref="AU6:AU30" si="40">AT6+1</f>
        <v>2054</v>
      </c>
      <c r="AV6" s="68">
        <f t="shared" ref="AV6:AV30" si="41">AU6+1</f>
        <v>2055</v>
      </c>
      <c r="AW6" s="58">
        <f t="shared" ref="AW6:AW30" si="42">AV6+1</f>
        <v>2056</v>
      </c>
      <c r="AX6" s="58">
        <f t="shared" ref="AX6:AX30" si="43">AW6+1</f>
        <v>2057</v>
      </c>
      <c r="AY6" s="58">
        <f t="shared" ref="AY6:AY30" si="44">AX6+1</f>
        <v>2058</v>
      </c>
      <c r="AZ6" s="58">
        <f t="shared" ref="AZ6:AZ30" si="45">AY6+1</f>
        <v>2059</v>
      </c>
      <c r="BA6" s="58">
        <f t="shared" ref="BA6:BA30" si="46">AZ6+1</f>
        <v>2060</v>
      </c>
      <c r="BB6" s="58">
        <f t="shared" ref="BB6:BB30" si="47">BA6+1</f>
        <v>2061</v>
      </c>
      <c r="BC6" s="58">
        <f t="shared" ref="BC6:BC30" si="48">BB6+1</f>
        <v>2062</v>
      </c>
      <c r="BD6" s="58">
        <f t="shared" ref="BD6:BD30" si="49">BC6+1</f>
        <v>2063</v>
      </c>
      <c r="BE6" s="58">
        <f t="shared" ref="BE6:BE30" si="50">BD6+1</f>
        <v>2064</v>
      </c>
      <c r="BF6" s="68">
        <f t="shared" ref="BF6:BF30" si="51">BE6+1</f>
        <v>2065</v>
      </c>
      <c r="BG6" s="58">
        <f t="shared" ref="BG6:BG30" si="52">BF6+1</f>
        <v>2066</v>
      </c>
      <c r="BH6" s="58">
        <f t="shared" ref="BH6:BH30" si="53">BG6+1</f>
        <v>2067</v>
      </c>
      <c r="BI6" s="58">
        <f t="shared" ref="BI6:BI30" si="54">BH6+1</f>
        <v>2068</v>
      </c>
      <c r="BJ6" s="58">
        <f t="shared" ref="BJ6:BJ30" si="55">BI6+1</f>
        <v>2069</v>
      </c>
      <c r="BK6" s="58">
        <f t="shared" ref="BK6:BK30" si="56">BJ6+1</f>
        <v>2070</v>
      </c>
      <c r="BL6" s="58">
        <f t="shared" ref="BL6:BL30" si="57">BK6+1</f>
        <v>2071</v>
      </c>
      <c r="BM6" s="58">
        <f t="shared" ref="BM6:BM30" si="58">BL6+1</f>
        <v>2072</v>
      </c>
      <c r="BN6" s="58">
        <f t="shared" ref="BN6:BN30" si="59">BM6+1</f>
        <v>2073</v>
      </c>
      <c r="BO6" s="58">
        <f t="shared" ref="BO6:BO30" si="60">BN6+1</f>
        <v>2074</v>
      </c>
      <c r="BP6" s="68">
        <f t="shared" ref="BP6:BP30" si="61">BO6+1</f>
        <v>2075</v>
      </c>
      <c r="BQ6" s="58">
        <f t="shared" ref="BQ6:BQ30" si="62">BP6+1</f>
        <v>2076</v>
      </c>
      <c r="BR6" s="58">
        <f t="shared" ref="BR6:BR30" si="63">BQ6+1</f>
        <v>2077</v>
      </c>
      <c r="BS6" s="58">
        <f t="shared" ref="BS6:BS30" si="64">BR6+1</f>
        <v>2078</v>
      </c>
      <c r="BT6" s="58">
        <f t="shared" ref="BT6:BT30" si="65">BS6+1</f>
        <v>2079</v>
      </c>
      <c r="BU6" s="58">
        <f t="shared" ref="BU6:BU30" si="66">BT6+1</f>
        <v>2080</v>
      </c>
      <c r="BV6" s="58">
        <f t="shared" ref="BV6:BV30" si="67">BU6+1</f>
        <v>2081</v>
      </c>
      <c r="BW6" s="58">
        <f t="shared" ref="BW6:BW30" si="68">BV6+1</f>
        <v>2082</v>
      </c>
      <c r="BX6" s="58">
        <f t="shared" ref="BX6:BX30" si="69">BW6+1</f>
        <v>2083</v>
      </c>
      <c r="BY6" s="58">
        <f t="shared" ref="BY6:BY30" si="70">BX6+1</f>
        <v>2084</v>
      </c>
      <c r="BZ6" s="68">
        <f t="shared" ref="BZ6:BZ30" si="71">BY6+1</f>
        <v>2085</v>
      </c>
      <c r="CA6" s="58">
        <f t="shared" ref="CA6:CA30" si="72">BZ6+1</f>
        <v>2086</v>
      </c>
      <c r="CB6" s="58">
        <f t="shared" ref="CB6:CB30" si="73">CA6+1</f>
        <v>2087</v>
      </c>
      <c r="CC6" s="58">
        <f t="shared" ref="CC6:CC30" si="74">CB6+1</f>
        <v>2088</v>
      </c>
      <c r="CD6" s="58">
        <f t="shared" ref="CD6:CD30" si="75">CC6+1</f>
        <v>2089</v>
      </c>
      <c r="CE6" s="58">
        <f t="shared" ref="CE6:CE30" si="76">CD6+1</f>
        <v>2090</v>
      </c>
      <c r="CF6" s="58">
        <f t="shared" ref="CF6:CF30" si="77">CE6+1</f>
        <v>2091</v>
      </c>
      <c r="CG6" s="58">
        <f t="shared" ref="CG6:CG30" si="78">CF6+1</f>
        <v>2092</v>
      </c>
      <c r="CH6" s="58">
        <f t="shared" ref="CH6:CH30" si="79">CG6+1</f>
        <v>2093</v>
      </c>
      <c r="CI6" s="58">
        <f t="shared" ref="CI6:CI30" si="80">CH6+1</f>
        <v>2094</v>
      </c>
      <c r="CJ6" s="68">
        <f t="shared" ref="CJ6:CJ30" si="81">CI6+1</f>
        <v>2095</v>
      </c>
      <c r="CK6" s="58">
        <f t="shared" ref="CK6:CK30" si="82">CJ6+1</f>
        <v>2096</v>
      </c>
      <c r="CL6" s="59"/>
    </row>
    <row r="7" spans="1:90" s="1" customFormat="1" ht="16" customHeight="1">
      <c r="A7" s="126" t="s">
        <v>22</v>
      </c>
      <c r="B7" s="116">
        <v>68</v>
      </c>
      <c r="C7" s="121">
        <v>20</v>
      </c>
      <c r="D7" s="119">
        <f ca="1">IF(OR(B7="",C7=""),"",B7-$B$2+YEAR(TODAY()))</f>
        <v>2062</v>
      </c>
      <c r="E7" s="117">
        <f ca="1">IF(D7="","",D7+C7)</f>
        <v>2082</v>
      </c>
      <c r="F7" s="2"/>
      <c r="G7" s="175"/>
      <c r="H7" s="61" t="str">
        <f>Graphic!A7</f>
        <v>Retire to Oregon Coast</v>
      </c>
      <c r="I7" s="58">
        <v>2016</v>
      </c>
      <c r="J7" s="58">
        <f t="shared" si="3"/>
        <v>2017</v>
      </c>
      <c r="K7" s="58">
        <f t="shared" si="4"/>
        <v>2018</v>
      </c>
      <c r="L7" s="58">
        <f t="shared" si="5"/>
        <v>2019</v>
      </c>
      <c r="M7" s="58">
        <f t="shared" si="6"/>
        <v>2020</v>
      </c>
      <c r="N7" s="58">
        <f t="shared" si="7"/>
        <v>2021</v>
      </c>
      <c r="O7" s="58">
        <f t="shared" si="8"/>
        <v>2022</v>
      </c>
      <c r="P7" s="58">
        <f t="shared" si="9"/>
        <v>2023</v>
      </c>
      <c r="Q7" s="58">
        <f t="shared" si="10"/>
        <v>2024</v>
      </c>
      <c r="R7" s="68">
        <f t="shared" si="11"/>
        <v>2025</v>
      </c>
      <c r="S7" s="58">
        <f t="shared" si="12"/>
        <v>2026</v>
      </c>
      <c r="T7" s="58">
        <f t="shared" si="13"/>
        <v>2027</v>
      </c>
      <c r="U7" s="58">
        <f t="shared" si="14"/>
        <v>2028</v>
      </c>
      <c r="V7" s="58">
        <f t="shared" si="15"/>
        <v>2029</v>
      </c>
      <c r="W7" s="58">
        <f t="shared" si="16"/>
        <v>2030</v>
      </c>
      <c r="X7" s="58">
        <f t="shared" si="17"/>
        <v>2031</v>
      </c>
      <c r="Y7" s="58">
        <f t="shared" si="18"/>
        <v>2032</v>
      </c>
      <c r="Z7" s="58">
        <f t="shared" si="19"/>
        <v>2033</v>
      </c>
      <c r="AA7" s="58">
        <f t="shared" si="20"/>
        <v>2034</v>
      </c>
      <c r="AB7" s="68">
        <f t="shared" si="21"/>
        <v>2035</v>
      </c>
      <c r="AC7" s="58">
        <f t="shared" si="22"/>
        <v>2036</v>
      </c>
      <c r="AD7" s="58">
        <f t="shared" si="23"/>
        <v>2037</v>
      </c>
      <c r="AE7" s="58">
        <f t="shared" si="24"/>
        <v>2038</v>
      </c>
      <c r="AF7" s="58">
        <f t="shared" si="25"/>
        <v>2039</v>
      </c>
      <c r="AG7" s="58">
        <f t="shared" si="26"/>
        <v>2040</v>
      </c>
      <c r="AH7" s="58">
        <f t="shared" si="27"/>
        <v>2041</v>
      </c>
      <c r="AI7" s="58">
        <f t="shared" si="28"/>
        <v>2042</v>
      </c>
      <c r="AJ7" s="58">
        <f t="shared" si="29"/>
        <v>2043</v>
      </c>
      <c r="AK7" s="58">
        <f t="shared" si="30"/>
        <v>2044</v>
      </c>
      <c r="AL7" s="68">
        <f t="shared" si="31"/>
        <v>2045</v>
      </c>
      <c r="AM7" s="58">
        <f t="shared" si="32"/>
        <v>2046</v>
      </c>
      <c r="AN7" s="58">
        <f t="shared" si="33"/>
        <v>2047</v>
      </c>
      <c r="AO7" s="58">
        <f t="shared" si="34"/>
        <v>2048</v>
      </c>
      <c r="AP7" s="58">
        <f t="shared" si="35"/>
        <v>2049</v>
      </c>
      <c r="AQ7" s="58">
        <f t="shared" si="36"/>
        <v>2050</v>
      </c>
      <c r="AR7" s="58">
        <f t="shared" si="37"/>
        <v>2051</v>
      </c>
      <c r="AS7" s="58">
        <f t="shared" si="38"/>
        <v>2052</v>
      </c>
      <c r="AT7" s="58">
        <f t="shared" si="39"/>
        <v>2053</v>
      </c>
      <c r="AU7" s="58">
        <f t="shared" si="40"/>
        <v>2054</v>
      </c>
      <c r="AV7" s="68">
        <f t="shared" si="41"/>
        <v>2055</v>
      </c>
      <c r="AW7" s="58">
        <f t="shared" si="42"/>
        <v>2056</v>
      </c>
      <c r="AX7" s="58">
        <f t="shared" si="43"/>
        <v>2057</v>
      </c>
      <c r="AY7" s="58">
        <f t="shared" si="44"/>
        <v>2058</v>
      </c>
      <c r="AZ7" s="58">
        <f t="shared" si="45"/>
        <v>2059</v>
      </c>
      <c r="BA7" s="58">
        <f t="shared" si="46"/>
        <v>2060</v>
      </c>
      <c r="BB7" s="58">
        <f t="shared" si="47"/>
        <v>2061</v>
      </c>
      <c r="BC7" s="58">
        <f t="shared" si="48"/>
        <v>2062</v>
      </c>
      <c r="BD7" s="58">
        <f t="shared" si="49"/>
        <v>2063</v>
      </c>
      <c r="BE7" s="58">
        <f t="shared" si="50"/>
        <v>2064</v>
      </c>
      <c r="BF7" s="68">
        <f t="shared" si="51"/>
        <v>2065</v>
      </c>
      <c r="BG7" s="58">
        <f t="shared" si="52"/>
        <v>2066</v>
      </c>
      <c r="BH7" s="58">
        <f t="shared" si="53"/>
        <v>2067</v>
      </c>
      <c r="BI7" s="58">
        <f t="shared" si="54"/>
        <v>2068</v>
      </c>
      <c r="BJ7" s="58">
        <f t="shared" si="55"/>
        <v>2069</v>
      </c>
      <c r="BK7" s="58">
        <f t="shared" si="56"/>
        <v>2070</v>
      </c>
      <c r="BL7" s="58">
        <f t="shared" si="57"/>
        <v>2071</v>
      </c>
      <c r="BM7" s="58">
        <f t="shared" si="58"/>
        <v>2072</v>
      </c>
      <c r="BN7" s="58">
        <f t="shared" si="59"/>
        <v>2073</v>
      </c>
      <c r="BO7" s="58">
        <f t="shared" si="60"/>
        <v>2074</v>
      </c>
      <c r="BP7" s="68">
        <f t="shared" si="61"/>
        <v>2075</v>
      </c>
      <c r="BQ7" s="58">
        <f t="shared" si="62"/>
        <v>2076</v>
      </c>
      <c r="BR7" s="58">
        <f t="shared" si="63"/>
        <v>2077</v>
      </c>
      <c r="BS7" s="58">
        <f t="shared" si="64"/>
        <v>2078</v>
      </c>
      <c r="BT7" s="58">
        <f t="shared" si="65"/>
        <v>2079</v>
      </c>
      <c r="BU7" s="58">
        <f t="shared" si="66"/>
        <v>2080</v>
      </c>
      <c r="BV7" s="58">
        <f t="shared" si="67"/>
        <v>2081</v>
      </c>
      <c r="BW7" s="58">
        <f t="shared" si="68"/>
        <v>2082</v>
      </c>
      <c r="BX7" s="58">
        <f t="shared" si="69"/>
        <v>2083</v>
      </c>
      <c r="BY7" s="58">
        <f t="shared" si="70"/>
        <v>2084</v>
      </c>
      <c r="BZ7" s="68">
        <f t="shared" si="71"/>
        <v>2085</v>
      </c>
      <c r="CA7" s="58">
        <f t="shared" si="72"/>
        <v>2086</v>
      </c>
      <c r="CB7" s="58">
        <f t="shared" si="73"/>
        <v>2087</v>
      </c>
      <c r="CC7" s="58">
        <f t="shared" si="74"/>
        <v>2088</v>
      </c>
      <c r="CD7" s="58">
        <f t="shared" si="75"/>
        <v>2089</v>
      </c>
      <c r="CE7" s="58">
        <f t="shared" si="76"/>
        <v>2090</v>
      </c>
      <c r="CF7" s="58">
        <f t="shared" si="77"/>
        <v>2091</v>
      </c>
      <c r="CG7" s="58">
        <f t="shared" si="78"/>
        <v>2092</v>
      </c>
      <c r="CH7" s="58">
        <f t="shared" si="79"/>
        <v>2093</v>
      </c>
      <c r="CI7" s="58">
        <f t="shared" si="80"/>
        <v>2094</v>
      </c>
      <c r="CJ7" s="68">
        <f t="shared" si="81"/>
        <v>2095</v>
      </c>
      <c r="CK7" s="58">
        <f t="shared" si="82"/>
        <v>2096</v>
      </c>
      <c r="CL7" s="59"/>
    </row>
    <row r="8" spans="1:90" ht="16" customHeight="1">
      <c r="A8" s="123"/>
      <c r="B8" s="115"/>
      <c r="C8" s="122"/>
      <c r="D8" s="114"/>
      <c r="E8" s="114"/>
      <c r="F8" s="2"/>
      <c r="G8" s="175"/>
      <c r="H8" s="61"/>
      <c r="I8" s="58">
        <v>2016</v>
      </c>
      <c r="J8" s="58">
        <f t="shared" si="3"/>
        <v>2017</v>
      </c>
      <c r="K8" s="58">
        <f t="shared" si="4"/>
        <v>2018</v>
      </c>
      <c r="L8" s="58">
        <f t="shared" si="5"/>
        <v>2019</v>
      </c>
      <c r="M8" s="58">
        <f t="shared" si="6"/>
        <v>2020</v>
      </c>
      <c r="N8" s="58">
        <f t="shared" si="7"/>
        <v>2021</v>
      </c>
      <c r="O8" s="58">
        <f t="shared" si="8"/>
        <v>2022</v>
      </c>
      <c r="P8" s="58">
        <f t="shared" si="9"/>
        <v>2023</v>
      </c>
      <c r="Q8" s="58">
        <f t="shared" si="10"/>
        <v>2024</v>
      </c>
      <c r="R8" s="68">
        <f t="shared" si="11"/>
        <v>2025</v>
      </c>
      <c r="S8" s="58">
        <f t="shared" si="12"/>
        <v>2026</v>
      </c>
      <c r="T8" s="58">
        <f t="shared" si="13"/>
        <v>2027</v>
      </c>
      <c r="U8" s="58">
        <f t="shared" si="14"/>
        <v>2028</v>
      </c>
      <c r="V8" s="58">
        <f t="shared" si="15"/>
        <v>2029</v>
      </c>
      <c r="W8" s="58">
        <f t="shared" si="16"/>
        <v>2030</v>
      </c>
      <c r="X8" s="58">
        <f t="shared" si="17"/>
        <v>2031</v>
      </c>
      <c r="Y8" s="58">
        <f t="shared" si="18"/>
        <v>2032</v>
      </c>
      <c r="Z8" s="58">
        <f t="shared" si="19"/>
        <v>2033</v>
      </c>
      <c r="AA8" s="58">
        <f t="shared" si="20"/>
        <v>2034</v>
      </c>
      <c r="AB8" s="68">
        <f t="shared" si="21"/>
        <v>2035</v>
      </c>
      <c r="AC8" s="58">
        <f t="shared" si="22"/>
        <v>2036</v>
      </c>
      <c r="AD8" s="58">
        <f t="shared" si="23"/>
        <v>2037</v>
      </c>
      <c r="AE8" s="58">
        <f t="shared" si="24"/>
        <v>2038</v>
      </c>
      <c r="AF8" s="58">
        <f t="shared" si="25"/>
        <v>2039</v>
      </c>
      <c r="AG8" s="58">
        <f t="shared" si="26"/>
        <v>2040</v>
      </c>
      <c r="AH8" s="58">
        <f t="shared" si="27"/>
        <v>2041</v>
      </c>
      <c r="AI8" s="58">
        <f t="shared" si="28"/>
        <v>2042</v>
      </c>
      <c r="AJ8" s="58">
        <f t="shared" si="29"/>
        <v>2043</v>
      </c>
      <c r="AK8" s="58">
        <f t="shared" si="30"/>
        <v>2044</v>
      </c>
      <c r="AL8" s="68">
        <f t="shared" si="31"/>
        <v>2045</v>
      </c>
      <c r="AM8" s="58">
        <f t="shared" si="32"/>
        <v>2046</v>
      </c>
      <c r="AN8" s="58">
        <f t="shared" si="33"/>
        <v>2047</v>
      </c>
      <c r="AO8" s="58">
        <f t="shared" si="34"/>
        <v>2048</v>
      </c>
      <c r="AP8" s="58">
        <f t="shared" si="35"/>
        <v>2049</v>
      </c>
      <c r="AQ8" s="58">
        <f t="shared" si="36"/>
        <v>2050</v>
      </c>
      <c r="AR8" s="58">
        <f t="shared" si="37"/>
        <v>2051</v>
      </c>
      <c r="AS8" s="58">
        <f t="shared" si="38"/>
        <v>2052</v>
      </c>
      <c r="AT8" s="58">
        <f t="shared" si="39"/>
        <v>2053</v>
      </c>
      <c r="AU8" s="58">
        <f t="shared" si="40"/>
        <v>2054</v>
      </c>
      <c r="AV8" s="68">
        <f t="shared" si="41"/>
        <v>2055</v>
      </c>
      <c r="AW8" s="58">
        <f t="shared" si="42"/>
        <v>2056</v>
      </c>
      <c r="AX8" s="58">
        <f t="shared" si="43"/>
        <v>2057</v>
      </c>
      <c r="AY8" s="58">
        <f t="shared" si="44"/>
        <v>2058</v>
      </c>
      <c r="AZ8" s="58">
        <f t="shared" si="45"/>
        <v>2059</v>
      </c>
      <c r="BA8" s="58">
        <f t="shared" si="46"/>
        <v>2060</v>
      </c>
      <c r="BB8" s="58">
        <f t="shared" si="47"/>
        <v>2061</v>
      </c>
      <c r="BC8" s="58">
        <f t="shared" si="48"/>
        <v>2062</v>
      </c>
      <c r="BD8" s="58">
        <f t="shared" si="49"/>
        <v>2063</v>
      </c>
      <c r="BE8" s="58">
        <f t="shared" si="50"/>
        <v>2064</v>
      </c>
      <c r="BF8" s="68">
        <f t="shared" si="51"/>
        <v>2065</v>
      </c>
      <c r="BG8" s="58">
        <f t="shared" si="52"/>
        <v>2066</v>
      </c>
      <c r="BH8" s="58">
        <f t="shared" si="53"/>
        <v>2067</v>
      </c>
      <c r="BI8" s="58">
        <f t="shared" si="54"/>
        <v>2068</v>
      </c>
      <c r="BJ8" s="58">
        <f t="shared" si="55"/>
        <v>2069</v>
      </c>
      <c r="BK8" s="58">
        <f t="shared" si="56"/>
        <v>2070</v>
      </c>
      <c r="BL8" s="58">
        <f t="shared" si="57"/>
        <v>2071</v>
      </c>
      <c r="BM8" s="58">
        <f t="shared" si="58"/>
        <v>2072</v>
      </c>
      <c r="BN8" s="58">
        <f t="shared" si="59"/>
        <v>2073</v>
      </c>
      <c r="BO8" s="58">
        <f t="shared" si="60"/>
        <v>2074</v>
      </c>
      <c r="BP8" s="68">
        <f t="shared" si="61"/>
        <v>2075</v>
      </c>
      <c r="BQ8" s="58">
        <f t="shared" si="62"/>
        <v>2076</v>
      </c>
      <c r="BR8" s="58">
        <f t="shared" si="63"/>
        <v>2077</v>
      </c>
      <c r="BS8" s="58">
        <f t="shared" si="64"/>
        <v>2078</v>
      </c>
      <c r="BT8" s="58">
        <f t="shared" si="65"/>
        <v>2079</v>
      </c>
      <c r="BU8" s="58">
        <f t="shared" si="66"/>
        <v>2080</v>
      </c>
      <c r="BV8" s="58">
        <f t="shared" si="67"/>
        <v>2081</v>
      </c>
      <c r="BW8" s="58">
        <f t="shared" si="68"/>
        <v>2082</v>
      </c>
      <c r="BX8" s="58">
        <f t="shared" si="69"/>
        <v>2083</v>
      </c>
      <c r="BY8" s="58">
        <f t="shared" si="70"/>
        <v>2084</v>
      </c>
      <c r="BZ8" s="68">
        <f t="shared" si="71"/>
        <v>2085</v>
      </c>
      <c r="CA8" s="58">
        <f t="shared" si="72"/>
        <v>2086</v>
      </c>
      <c r="CB8" s="58">
        <f t="shared" si="73"/>
        <v>2087</v>
      </c>
      <c r="CC8" s="58">
        <f t="shared" si="74"/>
        <v>2088</v>
      </c>
      <c r="CD8" s="58">
        <f t="shared" si="75"/>
        <v>2089</v>
      </c>
      <c r="CE8" s="58">
        <f t="shared" si="76"/>
        <v>2090</v>
      </c>
      <c r="CF8" s="58">
        <f t="shared" si="77"/>
        <v>2091</v>
      </c>
      <c r="CG8" s="58">
        <f t="shared" si="78"/>
        <v>2092</v>
      </c>
      <c r="CH8" s="58">
        <f t="shared" si="79"/>
        <v>2093</v>
      </c>
      <c r="CI8" s="58">
        <f t="shared" si="80"/>
        <v>2094</v>
      </c>
      <c r="CJ8" s="68">
        <f t="shared" si="81"/>
        <v>2095</v>
      </c>
      <c r="CK8" s="58">
        <f t="shared" si="82"/>
        <v>2096</v>
      </c>
      <c r="CL8" s="60"/>
    </row>
    <row r="9" spans="1:90" ht="16" customHeight="1">
      <c r="A9" s="126" t="s">
        <v>27</v>
      </c>
      <c r="B9" s="116">
        <v>58</v>
      </c>
      <c r="C9" s="121">
        <v>18</v>
      </c>
      <c r="D9" s="119">
        <f ca="1">IF(OR(B9="",C9=""),"",B9-$B$2+YEAR(TODAY()))</f>
        <v>2052</v>
      </c>
      <c r="E9" s="117">
        <f ca="1">IF(D9="","",D9+C9)</f>
        <v>2070</v>
      </c>
      <c r="F9" s="2"/>
      <c r="G9" s="175"/>
      <c r="H9" s="61" t="str">
        <f>Graphic!A9</f>
        <v>Grandchild's Childhood</v>
      </c>
      <c r="I9" s="58">
        <v>2016</v>
      </c>
      <c r="J9" s="58">
        <f t="shared" si="3"/>
        <v>2017</v>
      </c>
      <c r="K9" s="58">
        <f t="shared" si="4"/>
        <v>2018</v>
      </c>
      <c r="L9" s="58">
        <f t="shared" si="5"/>
        <v>2019</v>
      </c>
      <c r="M9" s="58">
        <f t="shared" si="6"/>
        <v>2020</v>
      </c>
      <c r="N9" s="58">
        <f t="shared" si="7"/>
        <v>2021</v>
      </c>
      <c r="O9" s="58">
        <f t="shared" si="8"/>
        <v>2022</v>
      </c>
      <c r="P9" s="58">
        <f t="shared" si="9"/>
        <v>2023</v>
      </c>
      <c r="Q9" s="58">
        <f t="shared" si="10"/>
        <v>2024</v>
      </c>
      <c r="R9" s="68">
        <f t="shared" si="11"/>
        <v>2025</v>
      </c>
      <c r="S9" s="58">
        <f t="shared" si="12"/>
        <v>2026</v>
      </c>
      <c r="T9" s="58">
        <f t="shared" si="13"/>
        <v>2027</v>
      </c>
      <c r="U9" s="58">
        <f t="shared" si="14"/>
        <v>2028</v>
      </c>
      <c r="V9" s="58">
        <f t="shared" si="15"/>
        <v>2029</v>
      </c>
      <c r="W9" s="58">
        <f t="shared" si="16"/>
        <v>2030</v>
      </c>
      <c r="X9" s="58">
        <f t="shared" si="17"/>
        <v>2031</v>
      </c>
      <c r="Y9" s="58">
        <f t="shared" si="18"/>
        <v>2032</v>
      </c>
      <c r="Z9" s="58">
        <f t="shared" si="19"/>
        <v>2033</v>
      </c>
      <c r="AA9" s="58">
        <f t="shared" si="20"/>
        <v>2034</v>
      </c>
      <c r="AB9" s="68">
        <f t="shared" si="21"/>
        <v>2035</v>
      </c>
      <c r="AC9" s="58">
        <f t="shared" si="22"/>
        <v>2036</v>
      </c>
      <c r="AD9" s="58">
        <f t="shared" si="23"/>
        <v>2037</v>
      </c>
      <c r="AE9" s="58">
        <f t="shared" si="24"/>
        <v>2038</v>
      </c>
      <c r="AF9" s="58">
        <f t="shared" si="25"/>
        <v>2039</v>
      </c>
      <c r="AG9" s="58">
        <f t="shared" si="26"/>
        <v>2040</v>
      </c>
      <c r="AH9" s="58">
        <f t="shared" si="27"/>
        <v>2041</v>
      </c>
      <c r="AI9" s="58">
        <f t="shared" si="28"/>
        <v>2042</v>
      </c>
      <c r="AJ9" s="58">
        <f t="shared" si="29"/>
        <v>2043</v>
      </c>
      <c r="AK9" s="58">
        <f t="shared" si="30"/>
        <v>2044</v>
      </c>
      <c r="AL9" s="68">
        <f t="shared" si="31"/>
        <v>2045</v>
      </c>
      <c r="AM9" s="58">
        <f t="shared" si="32"/>
        <v>2046</v>
      </c>
      <c r="AN9" s="58">
        <f t="shared" si="33"/>
        <v>2047</v>
      </c>
      <c r="AO9" s="58">
        <f t="shared" si="34"/>
        <v>2048</v>
      </c>
      <c r="AP9" s="58">
        <f t="shared" si="35"/>
        <v>2049</v>
      </c>
      <c r="AQ9" s="58">
        <f t="shared" si="36"/>
        <v>2050</v>
      </c>
      <c r="AR9" s="58">
        <f t="shared" si="37"/>
        <v>2051</v>
      </c>
      <c r="AS9" s="58">
        <f t="shared" si="38"/>
        <v>2052</v>
      </c>
      <c r="AT9" s="58">
        <f t="shared" si="39"/>
        <v>2053</v>
      </c>
      <c r="AU9" s="58">
        <f t="shared" si="40"/>
        <v>2054</v>
      </c>
      <c r="AV9" s="68">
        <f t="shared" si="41"/>
        <v>2055</v>
      </c>
      <c r="AW9" s="58">
        <f t="shared" si="42"/>
        <v>2056</v>
      </c>
      <c r="AX9" s="58">
        <f t="shared" si="43"/>
        <v>2057</v>
      </c>
      <c r="AY9" s="58">
        <f t="shared" si="44"/>
        <v>2058</v>
      </c>
      <c r="AZ9" s="58">
        <f t="shared" si="45"/>
        <v>2059</v>
      </c>
      <c r="BA9" s="58">
        <f t="shared" si="46"/>
        <v>2060</v>
      </c>
      <c r="BB9" s="58">
        <f t="shared" si="47"/>
        <v>2061</v>
      </c>
      <c r="BC9" s="58">
        <f t="shared" si="48"/>
        <v>2062</v>
      </c>
      <c r="BD9" s="58">
        <f t="shared" si="49"/>
        <v>2063</v>
      </c>
      <c r="BE9" s="58">
        <f t="shared" si="50"/>
        <v>2064</v>
      </c>
      <c r="BF9" s="68">
        <f t="shared" si="51"/>
        <v>2065</v>
      </c>
      <c r="BG9" s="58">
        <f t="shared" si="52"/>
        <v>2066</v>
      </c>
      <c r="BH9" s="58">
        <f t="shared" si="53"/>
        <v>2067</v>
      </c>
      <c r="BI9" s="58">
        <f t="shared" si="54"/>
        <v>2068</v>
      </c>
      <c r="BJ9" s="58">
        <f t="shared" si="55"/>
        <v>2069</v>
      </c>
      <c r="BK9" s="58">
        <f t="shared" si="56"/>
        <v>2070</v>
      </c>
      <c r="BL9" s="58">
        <f t="shared" si="57"/>
        <v>2071</v>
      </c>
      <c r="BM9" s="58">
        <f t="shared" si="58"/>
        <v>2072</v>
      </c>
      <c r="BN9" s="58">
        <f t="shared" si="59"/>
        <v>2073</v>
      </c>
      <c r="BO9" s="58">
        <f t="shared" si="60"/>
        <v>2074</v>
      </c>
      <c r="BP9" s="68">
        <f t="shared" si="61"/>
        <v>2075</v>
      </c>
      <c r="BQ9" s="58">
        <f t="shared" si="62"/>
        <v>2076</v>
      </c>
      <c r="BR9" s="58">
        <f t="shared" si="63"/>
        <v>2077</v>
      </c>
      <c r="BS9" s="58">
        <f t="shared" si="64"/>
        <v>2078</v>
      </c>
      <c r="BT9" s="58">
        <f t="shared" si="65"/>
        <v>2079</v>
      </c>
      <c r="BU9" s="58">
        <f t="shared" si="66"/>
        <v>2080</v>
      </c>
      <c r="BV9" s="58">
        <f t="shared" si="67"/>
        <v>2081</v>
      </c>
      <c r="BW9" s="58">
        <f t="shared" si="68"/>
        <v>2082</v>
      </c>
      <c r="BX9" s="58">
        <f t="shared" si="69"/>
        <v>2083</v>
      </c>
      <c r="BY9" s="58">
        <f t="shared" si="70"/>
        <v>2084</v>
      </c>
      <c r="BZ9" s="68">
        <f t="shared" si="71"/>
        <v>2085</v>
      </c>
      <c r="CA9" s="58">
        <f t="shared" si="72"/>
        <v>2086</v>
      </c>
      <c r="CB9" s="58">
        <f t="shared" si="73"/>
        <v>2087</v>
      </c>
      <c r="CC9" s="58">
        <f t="shared" si="74"/>
        <v>2088</v>
      </c>
      <c r="CD9" s="58">
        <f t="shared" si="75"/>
        <v>2089</v>
      </c>
      <c r="CE9" s="58">
        <f t="shared" si="76"/>
        <v>2090</v>
      </c>
      <c r="CF9" s="58">
        <f t="shared" si="77"/>
        <v>2091</v>
      </c>
      <c r="CG9" s="58">
        <f t="shared" si="78"/>
        <v>2092</v>
      </c>
      <c r="CH9" s="58">
        <f t="shared" si="79"/>
        <v>2093</v>
      </c>
      <c r="CI9" s="58">
        <f t="shared" si="80"/>
        <v>2094</v>
      </c>
      <c r="CJ9" s="68">
        <f t="shared" si="81"/>
        <v>2095</v>
      </c>
      <c r="CK9" s="58">
        <f t="shared" si="82"/>
        <v>2096</v>
      </c>
      <c r="CL9" s="60"/>
    </row>
    <row r="10" spans="1:90" ht="16" customHeight="1">
      <c r="A10" s="123"/>
      <c r="B10" s="115"/>
      <c r="C10" s="122"/>
      <c r="D10" s="114"/>
      <c r="E10" s="114"/>
      <c r="F10" s="2"/>
      <c r="G10" s="175"/>
      <c r="H10" s="61"/>
      <c r="I10" s="58">
        <v>2016</v>
      </c>
      <c r="J10" s="58">
        <f t="shared" si="3"/>
        <v>2017</v>
      </c>
      <c r="K10" s="58">
        <f t="shared" si="4"/>
        <v>2018</v>
      </c>
      <c r="L10" s="58">
        <f t="shared" si="5"/>
        <v>2019</v>
      </c>
      <c r="M10" s="58">
        <f t="shared" si="6"/>
        <v>2020</v>
      </c>
      <c r="N10" s="58">
        <f t="shared" si="7"/>
        <v>2021</v>
      </c>
      <c r="O10" s="58">
        <f t="shared" si="8"/>
        <v>2022</v>
      </c>
      <c r="P10" s="58">
        <f t="shared" si="9"/>
        <v>2023</v>
      </c>
      <c r="Q10" s="58">
        <f t="shared" si="10"/>
        <v>2024</v>
      </c>
      <c r="R10" s="68">
        <f t="shared" si="11"/>
        <v>2025</v>
      </c>
      <c r="S10" s="58">
        <f t="shared" si="12"/>
        <v>2026</v>
      </c>
      <c r="T10" s="58">
        <f t="shared" si="13"/>
        <v>2027</v>
      </c>
      <c r="U10" s="58">
        <f t="shared" si="14"/>
        <v>2028</v>
      </c>
      <c r="V10" s="58">
        <f t="shared" si="15"/>
        <v>2029</v>
      </c>
      <c r="W10" s="58">
        <f t="shared" si="16"/>
        <v>2030</v>
      </c>
      <c r="X10" s="58">
        <f t="shared" si="17"/>
        <v>2031</v>
      </c>
      <c r="Y10" s="58">
        <f t="shared" si="18"/>
        <v>2032</v>
      </c>
      <c r="Z10" s="58">
        <f t="shared" si="19"/>
        <v>2033</v>
      </c>
      <c r="AA10" s="58">
        <f t="shared" si="20"/>
        <v>2034</v>
      </c>
      <c r="AB10" s="68">
        <f t="shared" si="21"/>
        <v>2035</v>
      </c>
      <c r="AC10" s="58">
        <f t="shared" si="22"/>
        <v>2036</v>
      </c>
      <c r="AD10" s="58">
        <f t="shared" si="23"/>
        <v>2037</v>
      </c>
      <c r="AE10" s="58">
        <f t="shared" si="24"/>
        <v>2038</v>
      </c>
      <c r="AF10" s="58">
        <f t="shared" si="25"/>
        <v>2039</v>
      </c>
      <c r="AG10" s="58">
        <f t="shared" si="26"/>
        <v>2040</v>
      </c>
      <c r="AH10" s="58">
        <f t="shared" si="27"/>
        <v>2041</v>
      </c>
      <c r="AI10" s="58">
        <f t="shared" si="28"/>
        <v>2042</v>
      </c>
      <c r="AJ10" s="58">
        <f t="shared" si="29"/>
        <v>2043</v>
      </c>
      <c r="AK10" s="58">
        <f t="shared" si="30"/>
        <v>2044</v>
      </c>
      <c r="AL10" s="68">
        <f t="shared" si="31"/>
        <v>2045</v>
      </c>
      <c r="AM10" s="58">
        <f t="shared" si="32"/>
        <v>2046</v>
      </c>
      <c r="AN10" s="58">
        <f t="shared" si="33"/>
        <v>2047</v>
      </c>
      <c r="AO10" s="58">
        <f t="shared" si="34"/>
        <v>2048</v>
      </c>
      <c r="AP10" s="58">
        <f t="shared" si="35"/>
        <v>2049</v>
      </c>
      <c r="AQ10" s="58">
        <f t="shared" si="36"/>
        <v>2050</v>
      </c>
      <c r="AR10" s="58">
        <f t="shared" si="37"/>
        <v>2051</v>
      </c>
      <c r="AS10" s="58">
        <f t="shared" si="38"/>
        <v>2052</v>
      </c>
      <c r="AT10" s="58">
        <f t="shared" si="39"/>
        <v>2053</v>
      </c>
      <c r="AU10" s="58">
        <f t="shared" si="40"/>
        <v>2054</v>
      </c>
      <c r="AV10" s="68">
        <f t="shared" si="41"/>
        <v>2055</v>
      </c>
      <c r="AW10" s="58">
        <f t="shared" si="42"/>
        <v>2056</v>
      </c>
      <c r="AX10" s="58">
        <f t="shared" si="43"/>
        <v>2057</v>
      </c>
      <c r="AY10" s="58">
        <f t="shared" si="44"/>
        <v>2058</v>
      </c>
      <c r="AZ10" s="58">
        <f t="shared" si="45"/>
        <v>2059</v>
      </c>
      <c r="BA10" s="58">
        <f t="shared" si="46"/>
        <v>2060</v>
      </c>
      <c r="BB10" s="58">
        <f t="shared" si="47"/>
        <v>2061</v>
      </c>
      <c r="BC10" s="58">
        <f t="shared" si="48"/>
        <v>2062</v>
      </c>
      <c r="BD10" s="58">
        <f t="shared" si="49"/>
        <v>2063</v>
      </c>
      <c r="BE10" s="58">
        <f t="shared" si="50"/>
        <v>2064</v>
      </c>
      <c r="BF10" s="68">
        <f t="shared" si="51"/>
        <v>2065</v>
      </c>
      <c r="BG10" s="58">
        <f t="shared" si="52"/>
        <v>2066</v>
      </c>
      <c r="BH10" s="58">
        <f t="shared" si="53"/>
        <v>2067</v>
      </c>
      <c r="BI10" s="58">
        <f t="shared" si="54"/>
        <v>2068</v>
      </c>
      <c r="BJ10" s="58">
        <f t="shared" si="55"/>
        <v>2069</v>
      </c>
      <c r="BK10" s="58">
        <f t="shared" si="56"/>
        <v>2070</v>
      </c>
      <c r="BL10" s="58">
        <f t="shared" si="57"/>
        <v>2071</v>
      </c>
      <c r="BM10" s="58">
        <f t="shared" si="58"/>
        <v>2072</v>
      </c>
      <c r="BN10" s="58">
        <f t="shared" si="59"/>
        <v>2073</v>
      </c>
      <c r="BO10" s="58">
        <f t="shared" si="60"/>
        <v>2074</v>
      </c>
      <c r="BP10" s="68">
        <f t="shared" si="61"/>
        <v>2075</v>
      </c>
      <c r="BQ10" s="58">
        <f t="shared" si="62"/>
        <v>2076</v>
      </c>
      <c r="BR10" s="58">
        <f t="shared" si="63"/>
        <v>2077</v>
      </c>
      <c r="BS10" s="58">
        <f t="shared" si="64"/>
        <v>2078</v>
      </c>
      <c r="BT10" s="58">
        <f t="shared" si="65"/>
        <v>2079</v>
      </c>
      <c r="BU10" s="58">
        <f t="shared" si="66"/>
        <v>2080</v>
      </c>
      <c r="BV10" s="58">
        <f t="shared" si="67"/>
        <v>2081</v>
      </c>
      <c r="BW10" s="58">
        <f t="shared" si="68"/>
        <v>2082</v>
      </c>
      <c r="BX10" s="58">
        <f t="shared" si="69"/>
        <v>2083</v>
      </c>
      <c r="BY10" s="58">
        <f t="shared" si="70"/>
        <v>2084</v>
      </c>
      <c r="BZ10" s="68">
        <f t="shared" si="71"/>
        <v>2085</v>
      </c>
      <c r="CA10" s="58">
        <f t="shared" si="72"/>
        <v>2086</v>
      </c>
      <c r="CB10" s="58">
        <f t="shared" si="73"/>
        <v>2087</v>
      </c>
      <c r="CC10" s="58">
        <f t="shared" si="74"/>
        <v>2088</v>
      </c>
      <c r="CD10" s="58">
        <f t="shared" si="75"/>
        <v>2089</v>
      </c>
      <c r="CE10" s="58">
        <f t="shared" si="76"/>
        <v>2090</v>
      </c>
      <c r="CF10" s="58">
        <f t="shared" si="77"/>
        <v>2091</v>
      </c>
      <c r="CG10" s="58">
        <f t="shared" si="78"/>
        <v>2092</v>
      </c>
      <c r="CH10" s="58">
        <f t="shared" si="79"/>
        <v>2093</v>
      </c>
      <c r="CI10" s="58">
        <f t="shared" si="80"/>
        <v>2094</v>
      </c>
      <c r="CJ10" s="68">
        <f t="shared" si="81"/>
        <v>2095</v>
      </c>
      <c r="CK10" s="58">
        <f t="shared" si="82"/>
        <v>2096</v>
      </c>
      <c r="CL10" s="60"/>
    </row>
    <row r="11" spans="1:90" ht="16" customHeight="1">
      <c r="A11" s="126" t="s">
        <v>37</v>
      </c>
      <c r="B11" s="116">
        <v>55</v>
      </c>
      <c r="C11" s="121">
        <v>40</v>
      </c>
      <c r="D11" s="119">
        <f ca="1">IF(OR(B11="",C11=""),"",B11-$B$2+YEAR(TODAY()))</f>
        <v>2049</v>
      </c>
      <c r="E11" s="117">
        <f ca="1">IF(D11="","",D11+C11)</f>
        <v>2089</v>
      </c>
      <c r="F11" s="2"/>
      <c r="G11" s="175"/>
      <c r="H11" s="61" t="str">
        <f>Graphic!A11</f>
        <v>Child's Career</v>
      </c>
      <c r="I11" s="58">
        <v>2016</v>
      </c>
      <c r="J11" s="58">
        <f t="shared" si="3"/>
        <v>2017</v>
      </c>
      <c r="K11" s="58">
        <f t="shared" si="4"/>
        <v>2018</v>
      </c>
      <c r="L11" s="58">
        <f t="shared" si="5"/>
        <v>2019</v>
      </c>
      <c r="M11" s="58">
        <f t="shared" si="6"/>
        <v>2020</v>
      </c>
      <c r="N11" s="58">
        <f t="shared" si="7"/>
        <v>2021</v>
      </c>
      <c r="O11" s="58">
        <f t="shared" si="8"/>
        <v>2022</v>
      </c>
      <c r="P11" s="58">
        <f t="shared" si="9"/>
        <v>2023</v>
      </c>
      <c r="Q11" s="58">
        <f t="shared" si="10"/>
        <v>2024</v>
      </c>
      <c r="R11" s="68">
        <f t="shared" si="11"/>
        <v>2025</v>
      </c>
      <c r="S11" s="58">
        <f t="shared" si="12"/>
        <v>2026</v>
      </c>
      <c r="T11" s="58">
        <f t="shared" si="13"/>
        <v>2027</v>
      </c>
      <c r="U11" s="58">
        <f t="shared" si="14"/>
        <v>2028</v>
      </c>
      <c r="V11" s="58">
        <f t="shared" si="15"/>
        <v>2029</v>
      </c>
      <c r="W11" s="58">
        <f t="shared" si="16"/>
        <v>2030</v>
      </c>
      <c r="X11" s="58">
        <f t="shared" si="17"/>
        <v>2031</v>
      </c>
      <c r="Y11" s="58">
        <f t="shared" si="18"/>
        <v>2032</v>
      </c>
      <c r="Z11" s="58">
        <f t="shared" si="19"/>
        <v>2033</v>
      </c>
      <c r="AA11" s="58">
        <f t="shared" si="20"/>
        <v>2034</v>
      </c>
      <c r="AB11" s="68">
        <f t="shared" si="21"/>
        <v>2035</v>
      </c>
      <c r="AC11" s="58">
        <f t="shared" si="22"/>
        <v>2036</v>
      </c>
      <c r="AD11" s="58">
        <f t="shared" si="23"/>
        <v>2037</v>
      </c>
      <c r="AE11" s="58">
        <f t="shared" si="24"/>
        <v>2038</v>
      </c>
      <c r="AF11" s="58">
        <f t="shared" si="25"/>
        <v>2039</v>
      </c>
      <c r="AG11" s="58">
        <f t="shared" si="26"/>
        <v>2040</v>
      </c>
      <c r="AH11" s="58">
        <f t="shared" si="27"/>
        <v>2041</v>
      </c>
      <c r="AI11" s="58">
        <f t="shared" si="28"/>
        <v>2042</v>
      </c>
      <c r="AJ11" s="58">
        <f t="shared" si="29"/>
        <v>2043</v>
      </c>
      <c r="AK11" s="58">
        <f t="shared" si="30"/>
        <v>2044</v>
      </c>
      <c r="AL11" s="68">
        <f t="shared" si="31"/>
        <v>2045</v>
      </c>
      <c r="AM11" s="58">
        <f t="shared" si="32"/>
        <v>2046</v>
      </c>
      <c r="AN11" s="58">
        <f t="shared" si="33"/>
        <v>2047</v>
      </c>
      <c r="AO11" s="58">
        <f t="shared" si="34"/>
        <v>2048</v>
      </c>
      <c r="AP11" s="58">
        <f t="shared" si="35"/>
        <v>2049</v>
      </c>
      <c r="AQ11" s="58">
        <f t="shared" si="36"/>
        <v>2050</v>
      </c>
      <c r="AR11" s="58">
        <f t="shared" si="37"/>
        <v>2051</v>
      </c>
      <c r="AS11" s="58">
        <f t="shared" si="38"/>
        <v>2052</v>
      </c>
      <c r="AT11" s="58">
        <f t="shared" si="39"/>
        <v>2053</v>
      </c>
      <c r="AU11" s="58">
        <f t="shared" si="40"/>
        <v>2054</v>
      </c>
      <c r="AV11" s="68">
        <f t="shared" si="41"/>
        <v>2055</v>
      </c>
      <c r="AW11" s="58">
        <f t="shared" si="42"/>
        <v>2056</v>
      </c>
      <c r="AX11" s="58">
        <f t="shared" si="43"/>
        <v>2057</v>
      </c>
      <c r="AY11" s="58">
        <f t="shared" si="44"/>
        <v>2058</v>
      </c>
      <c r="AZ11" s="58">
        <f t="shared" si="45"/>
        <v>2059</v>
      </c>
      <c r="BA11" s="58">
        <f t="shared" si="46"/>
        <v>2060</v>
      </c>
      <c r="BB11" s="58">
        <f t="shared" si="47"/>
        <v>2061</v>
      </c>
      <c r="BC11" s="58">
        <f t="shared" si="48"/>
        <v>2062</v>
      </c>
      <c r="BD11" s="58">
        <f t="shared" si="49"/>
        <v>2063</v>
      </c>
      <c r="BE11" s="58">
        <f t="shared" si="50"/>
        <v>2064</v>
      </c>
      <c r="BF11" s="68">
        <f t="shared" si="51"/>
        <v>2065</v>
      </c>
      <c r="BG11" s="58">
        <f t="shared" si="52"/>
        <v>2066</v>
      </c>
      <c r="BH11" s="58">
        <f t="shared" si="53"/>
        <v>2067</v>
      </c>
      <c r="BI11" s="58">
        <f t="shared" si="54"/>
        <v>2068</v>
      </c>
      <c r="BJ11" s="58">
        <f t="shared" si="55"/>
        <v>2069</v>
      </c>
      <c r="BK11" s="58">
        <f t="shared" si="56"/>
        <v>2070</v>
      </c>
      <c r="BL11" s="58">
        <f t="shared" si="57"/>
        <v>2071</v>
      </c>
      <c r="BM11" s="58">
        <f t="shared" si="58"/>
        <v>2072</v>
      </c>
      <c r="BN11" s="58">
        <f t="shared" si="59"/>
        <v>2073</v>
      </c>
      <c r="BO11" s="58">
        <f t="shared" si="60"/>
        <v>2074</v>
      </c>
      <c r="BP11" s="68">
        <f t="shared" si="61"/>
        <v>2075</v>
      </c>
      <c r="BQ11" s="58">
        <f t="shared" si="62"/>
        <v>2076</v>
      </c>
      <c r="BR11" s="58">
        <f t="shared" si="63"/>
        <v>2077</v>
      </c>
      <c r="BS11" s="58">
        <f t="shared" si="64"/>
        <v>2078</v>
      </c>
      <c r="BT11" s="58">
        <f t="shared" si="65"/>
        <v>2079</v>
      </c>
      <c r="BU11" s="58">
        <f t="shared" si="66"/>
        <v>2080</v>
      </c>
      <c r="BV11" s="58">
        <f t="shared" si="67"/>
        <v>2081</v>
      </c>
      <c r="BW11" s="58">
        <f t="shared" si="68"/>
        <v>2082</v>
      </c>
      <c r="BX11" s="58">
        <f t="shared" si="69"/>
        <v>2083</v>
      </c>
      <c r="BY11" s="58">
        <f t="shared" si="70"/>
        <v>2084</v>
      </c>
      <c r="BZ11" s="68">
        <f t="shared" si="71"/>
        <v>2085</v>
      </c>
      <c r="CA11" s="58">
        <f t="shared" si="72"/>
        <v>2086</v>
      </c>
      <c r="CB11" s="58">
        <f t="shared" si="73"/>
        <v>2087</v>
      </c>
      <c r="CC11" s="58">
        <f t="shared" si="74"/>
        <v>2088</v>
      </c>
      <c r="CD11" s="58">
        <f t="shared" si="75"/>
        <v>2089</v>
      </c>
      <c r="CE11" s="58">
        <f t="shared" si="76"/>
        <v>2090</v>
      </c>
      <c r="CF11" s="58">
        <f t="shared" si="77"/>
        <v>2091</v>
      </c>
      <c r="CG11" s="58">
        <f t="shared" si="78"/>
        <v>2092</v>
      </c>
      <c r="CH11" s="58">
        <f t="shared" si="79"/>
        <v>2093</v>
      </c>
      <c r="CI11" s="58">
        <f t="shared" si="80"/>
        <v>2094</v>
      </c>
      <c r="CJ11" s="68">
        <f t="shared" si="81"/>
        <v>2095</v>
      </c>
      <c r="CK11" s="58">
        <f t="shared" si="82"/>
        <v>2096</v>
      </c>
      <c r="CL11" s="60"/>
    </row>
    <row r="12" spans="1:90" ht="16" customHeight="1">
      <c r="A12" s="123"/>
      <c r="B12" s="115"/>
      <c r="C12" s="122"/>
      <c r="D12" s="114"/>
      <c r="E12" s="114"/>
      <c r="F12" s="2"/>
      <c r="G12" s="175"/>
      <c r="H12" s="61"/>
      <c r="I12" s="58">
        <v>2016</v>
      </c>
      <c r="J12" s="58">
        <f t="shared" si="3"/>
        <v>2017</v>
      </c>
      <c r="K12" s="58">
        <f t="shared" si="4"/>
        <v>2018</v>
      </c>
      <c r="L12" s="58">
        <f t="shared" si="5"/>
        <v>2019</v>
      </c>
      <c r="M12" s="58">
        <f t="shared" si="6"/>
        <v>2020</v>
      </c>
      <c r="N12" s="58">
        <f t="shared" si="7"/>
        <v>2021</v>
      </c>
      <c r="O12" s="58">
        <f t="shared" si="8"/>
        <v>2022</v>
      </c>
      <c r="P12" s="58">
        <f t="shared" si="9"/>
        <v>2023</v>
      </c>
      <c r="Q12" s="58">
        <f t="shared" si="10"/>
        <v>2024</v>
      </c>
      <c r="R12" s="68">
        <f t="shared" si="11"/>
        <v>2025</v>
      </c>
      <c r="S12" s="58">
        <f t="shared" si="12"/>
        <v>2026</v>
      </c>
      <c r="T12" s="58">
        <f t="shared" si="13"/>
        <v>2027</v>
      </c>
      <c r="U12" s="58">
        <f t="shared" si="14"/>
        <v>2028</v>
      </c>
      <c r="V12" s="58">
        <f t="shared" si="15"/>
        <v>2029</v>
      </c>
      <c r="W12" s="58">
        <f t="shared" si="16"/>
        <v>2030</v>
      </c>
      <c r="X12" s="58">
        <f t="shared" si="17"/>
        <v>2031</v>
      </c>
      <c r="Y12" s="58">
        <f t="shared" si="18"/>
        <v>2032</v>
      </c>
      <c r="Z12" s="58">
        <f t="shared" si="19"/>
        <v>2033</v>
      </c>
      <c r="AA12" s="58">
        <f t="shared" si="20"/>
        <v>2034</v>
      </c>
      <c r="AB12" s="68">
        <f t="shared" si="21"/>
        <v>2035</v>
      </c>
      <c r="AC12" s="58">
        <f t="shared" si="22"/>
        <v>2036</v>
      </c>
      <c r="AD12" s="58">
        <f t="shared" si="23"/>
        <v>2037</v>
      </c>
      <c r="AE12" s="58">
        <f t="shared" si="24"/>
        <v>2038</v>
      </c>
      <c r="AF12" s="58">
        <f t="shared" si="25"/>
        <v>2039</v>
      </c>
      <c r="AG12" s="58">
        <f t="shared" si="26"/>
        <v>2040</v>
      </c>
      <c r="AH12" s="58">
        <f t="shared" si="27"/>
        <v>2041</v>
      </c>
      <c r="AI12" s="58">
        <f t="shared" si="28"/>
        <v>2042</v>
      </c>
      <c r="AJ12" s="58">
        <f t="shared" si="29"/>
        <v>2043</v>
      </c>
      <c r="AK12" s="58">
        <f t="shared" si="30"/>
        <v>2044</v>
      </c>
      <c r="AL12" s="68">
        <f t="shared" si="31"/>
        <v>2045</v>
      </c>
      <c r="AM12" s="58">
        <f t="shared" si="32"/>
        <v>2046</v>
      </c>
      <c r="AN12" s="58">
        <f t="shared" si="33"/>
        <v>2047</v>
      </c>
      <c r="AO12" s="58">
        <f t="shared" si="34"/>
        <v>2048</v>
      </c>
      <c r="AP12" s="58">
        <f t="shared" si="35"/>
        <v>2049</v>
      </c>
      <c r="AQ12" s="58">
        <f t="shared" si="36"/>
        <v>2050</v>
      </c>
      <c r="AR12" s="58">
        <f t="shared" si="37"/>
        <v>2051</v>
      </c>
      <c r="AS12" s="58">
        <f t="shared" si="38"/>
        <v>2052</v>
      </c>
      <c r="AT12" s="58">
        <f t="shared" si="39"/>
        <v>2053</v>
      </c>
      <c r="AU12" s="58">
        <f t="shared" si="40"/>
        <v>2054</v>
      </c>
      <c r="AV12" s="68">
        <f t="shared" si="41"/>
        <v>2055</v>
      </c>
      <c r="AW12" s="58">
        <f t="shared" si="42"/>
        <v>2056</v>
      </c>
      <c r="AX12" s="58">
        <f t="shared" si="43"/>
        <v>2057</v>
      </c>
      <c r="AY12" s="58">
        <f t="shared" si="44"/>
        <v>2058</v>
      </c>
      <c r="AZ12" s="58">
        <f t="shared" si="45"/>
        <v>2059</v>
      </c>
      <c r="BA12" s="58">
        <f t="shared" si="46"/>
        <v>2060</v>
      </c>
      <c r="BB12" s="58">
        <f t="shared" si="47"/>
        <v>2061</v>
      </c>
      <c r="BC12" s="58">
        <f t="shared" si="48"/>
        <v>2062</v>
      </c>
      <c r="BD12" s="58">
        <f t="shared" si="49"/>
        <v>2063</v>
      </c>
      <c r="BE12" s="58">
        <f t="shared" si="50"/>
        <v>2064</v>
      </c>
      <c r="BF12" s="68">
        <f t="shared" si="51"/>
        <v>2065</v>
      </c>
      <c r="BG12" s="58">
        <f t="shared" si="52"/>
        <v>2066</v>
      </c>
      <c r="BH12" s="58">
        <f t="shared" si="53"/>
        <v>2067</v>
      </c>
      <c r="BI12" s="58">
        <f t="shared" si="54"/>
        <v>2068</v>
      </c>
      <c r="BJ12" s="58">
        <f t="shared" si="55"/>
        <v>2069</v>
      </c>
      <c r="BK12" s="58">
        <f t="shared" si="56"/>
        <v>2070</v>
      </c>
      <c r="BL12" s="58">
        <f t="shared" si="57"/>
        <v>2071</v>
      </c>
      <c r="BM12" s="58">
        <f t="shared" si="58"/>
        <v>2072</v>
      </c>
      <c r="BN12" s="58">
        <f t="shared" si="59"/>
        <v>2073</v>
      </c>
      <c r="BO12" s="58">
        <f t="shared" si="60"/>
        <v>2074</v>
      </c>
      <c r="BP12" s="68">
        <f t="shared" si="61"/>
        <v>2075</v>
      </c>
      <c r="BQ12" s="58">
        <f t="shared" si="62"/>
        <v>2076</v>
      </c>
      <c r="BR12" s="58">
        <f t="shared" si="63"/>
        <v>2077</v>
      </c>
      <c r="BS12" s="58">
        <f t="shared" si="64"/>
        <v>2078</v>
      </c>
      <c r="BT12" s="58">
        <f t="shared" si="65"/>
        <v>2079</v>
      </c>
      <c r="BU12" s="58">
        <f t="shared" si="66"/>
        <v>2080</v>
      </c>
      <c r="BV12" s="58">
        <f t="shared" si="67"/>
        <v>2081</v>
      </c>
      <c r="BW12" s="58">
        <f t="shared" si="68"/>
        <v>2082</v>
      </c>
      <c r="BX12" s="58">
        <f t="shared" si="69"/>
        <v>2083</v>
      </c>
      <c r="BY12" s="58">
        <f t="shared" si="70"/>
        <v>2084</v>
      </c>
      <c r="BZ12" s="68">
        <f t="shared" si="71"/>
        <v>2085</v>
      </c>
      <c r="CA12" s="58">
        <f t="shared" si="72"/>
        <v>2086</v>
      </c>
      <c r="CB12" s="58">
        <f t="shared" si="73"/>
        <v>2087</v>
      </c>
      <c r="CC12" s="58">
        <f t="shared" si="74"/>
        <v>2088</v>
      </c>
      <c r="CD12" s="58">
        <f t="shared" si="75"/>
        <v>2089</v>
      </c>
      <c r="CE12" s="58">
        <f t="shared" si="76"/>
        <v>2090</v>
      </c>
      <c r="CF12" s="58">
        <f t="shared" si="77"/>
        <v>2091</v>
      </c>
      <c r="CG12" s="58">
        <f t="shared" si="78"/>
        <v>2092</v>
      </c>
      <c r="CH12" s="58">
        <f t="shared" si="79"/>
        <v>2093</v>
      </c>
      <c r="CI12" s="58">
        <f t="shared" si="80"/>
        <v>2094</v>
      </c>
      <c r="CJ12" s="68">
        <f t="shared" si="81"/>
        <v>2095</v>
      </c>
      <c r="CK12" s="58">
        <f t="shared" si="82"/>
        <v>2096</v>
      </c>
      <c r="CL12" s="60"/>
    </row>
    <row r="13" spans="1:90" ht="16" customHeight="1">
      <c r="A13" s="126" t="s">
        <v>25</v>
      </c>
      <c r="B13" s="116">
        <v>50</v>
      </c>
      <c r="C13" s="121">
        <v>5</v>
      </c>
      <c r="D13" s="119">
        <f ca="1">IF(OR(B13="",C13=""),"",B13-$B$2+YEAR(TODAY()))</f>
        <v>2044</v>
      </c>
      <c r="E13" s="117">
        <f ca="1">IF(D13="","",D13+C13)</f>
        <v>2049</v>
      </c>
      <c r="F13" s="2"/>
      <c r="G13" s="175"/>
      <c r="H13" s="61" t="str">
        <f>Graphic!A13</f>
        <v>Child to College</v>
      </c>
      <c r="I13" s="58">
        <v>2016</v>
      </c>
      <c r="J13" s="58">
        <f t="shared" si="3"/>
        <v>2017</v>
      </c>
      <c r="K13" s="58">
        <f t="shared" si="4"/>
        <v>2018</v>
      </c>
      <c r="L13" s="58">
        <f t="shared" si="5"/>
        <v>2019</v>
      </c>
      <c r="M13" s="58">
        <f t="shared" si="6"/>
        <v>2020</v>
      </c>
      <c r="N13" s="58">
        <f t="shared" si="7"/>
        <v>2021</v>
      </c>
      <c r="O13" s="58">
        <f t="shared" si="8"/>
        <v>2022</v>
      </c>
      <c r="P13" s="58">
        <f t="shared" si="9"/>
        <v>2023</v>
      </c>
      <c r="Q13" s="58">
        <f t="shared" si="10"/>
        <v>2024</v>
      </c>
      <c r="R13" s="68">
        <f t="shared" si="11"/>
        <v>2025</v>
      </c>
      <c r="S13" s="58">
        <f t="shared" si="12"/>
        <v>2026</v>
      </c>
      <c r="T13" s="58">
        <f t="shared" si="13"/>
        <v>2027</v>
      </c>
      <c r="U13" s="58">
        <f t="shared" si="14"/>
        <v>2028</v>
      </c>
      <c r="V13" s="58">
        <f t="shared" si="15"/>
        <v>2029</v>
      </c>
      <c r="W13" s="58">
        <f t="shared" si="16"/>
        <v>2030</v>
      </c>
      <c r="X13" s="58">
        <f t="shared" si="17"/>
        <v>2031</v>
      </c>
      <c r="Y13" s="58">
        <f t="shared" si="18"/>
        <v>2032</v>
      </c>
      <c r="Z13" s="58">
        <f t="shared" si="19"/>
        <v>2033</v>
      </c>
      <c r="AA13" s="58">
        <f t="shared" si="20"/>
        <v>2034</v>
      </c>
      <c r="AB13" s="68">
        <f t="shared" si="21"/>
        <v>2035</v>
      </c>
      <c r="AC13" s="58">
        <f t="shared" si="22"/>
        <v>2036</v>
      </c>
      <c r="AD13" s="58">
        <f t="shared" si="23"/>
        <v>2037</v>
      </c>
      <c r="AE13" s="58">
        <f t="shared" si="24"/>
        <v>2038</v>
      </c>
      <c r="AF13" s="58">
        <f t="shared" si="25"/>
        <v>2039</v>
      </c>
      <c r="AG13" s="58">
        <f t="shared" si="26"/>
        <v>2040</v>
      </c>
      <c r="AH13" s="58">
        <f t="shared" si="27"/>
        <v>2041</v>
      </c>
      <c r="AI13" s="58">
        <f t="shared" si="28"/>
        <v>2042</v>
      </c>
      <c r="AJ13" s="58">
        <f t="shared" si="29"/>
        <v>2043</v>
      </c>
      <c r="AK13" s="58">
        <f t="shared" si="30"/>
        <v>2044</v>
      </c>
      <c r="AL13" s="68">
        <f t="shared" si="31"/>
        <v>2045</v>
      </c>
      <c r="AM13" s="58">
        <f t="shared" si="32"/>
        <v>2046</v>
      </c>
      <c r="AN13" s="58">
        <f t="shared" si="33"/>
        <v>2047</v>
      </c>
      <c r="AO13" s="58">
        <f t="shared" si="34"/>
        <v>2048</v>
      </c>
      <c r="AP13" s="58">
        <f t="shared" si="35"/>
        <v>2049</v>
      </c>
      <c r="AQ13" s="58">
        <f t="shared" si="36"/>
        <v>2050</v>
      </c>
      <c r="AR13" s="58">
        <f t="shared" si="37"/>
        <v>2051</v>
      </c>
      <c r="AS13" s="58">
        <f t="shared" si="38"/>
        <v>2052</v>
      </c>
      <c r="AT13" s="58">
        <f t="shared" si="39"/>
        <v>2053</v>
      </c>
      <c r="AU13" s="58">
        <f t="shared" si="40"/>
        <v>2054</v>
      </c>
      <c r="AV13" s="68">
        <f t="shared" si="41"/>
        <v>2055</v>
      </c>
      <c r="AW13" s="58">
        <f t="shared" si="42"/>
        <v>2056</v>
      </c>
      <c r="AX13" s="58">
        <f t="shared" si="43"/>
        <v>2057</v>
      </c>
      <c r="AY13" s="58">
        <f t="shared" si="44"/>
        <v>2058</v>
      </c>
      <c r="AZ13" s="58">
        <f t="shared" si="45"/>
        <v>2059</v>
      </c>
      <c r="BA13" s="58">
        <f t="shared" si="46"/>
        <v>2060</v>
      </c>
      <c r="BB13" s="58">
        <f t="shared" si="47"/>
        <v>2061</v>
      </c>
      <c r="BC13" s="58">
        <f t="shared" si="48"/>
        <v>2062</v>
      </c>
      <c r="BD13" s="58">
        <f t="shared" si="49"/>
        <v>2063</v>
      </c>
      <c r="BE13" s="58">
        <f t="shared" si="50"/>
        <v>2064</v>
      </c>
      <c r="BF13" s="68">
        <f t="shared" si="51"/>
        <v>2065</v>
      </c>
      <c r="BG13" s="58">
        <f t="shared" si="52"/>
        <v>2066</v>
      </c>
      <c r="BH13" s="58">
        <f t="shared" si="53"/>
        <v>2067</v>
      </c>
      <c r="BI13" s="58">
        <f t="shared" si="54"/>
        <v>2068</v>
      </c>
      <c r="BJ13" s="58">
        <f t="shared" si="55"/>
        <v>2069</v>
      </c>
      <c r="BK13" s="58">
        <f t="shared" si="56"/>
        <v>2070</v>
      </c>
      <c r="BL13" s="58">
        <f t="shared" si="57"/>
        <v>2071</v>
      </c>
      <c r="BM13" s="58">
        <f t="shared" si="58"/>
        <v>2072</v>
      </c>
      <c r="BN13" s="58">
        <f t="shared" si="59"/>
        <v>2073</v>
      </c>
      <c r="BO13" s="58">
        <f t="shared" si="60"/>
        <v>2074</v>
      </c>
      <c r="BP13" s="68">
        <f t="shared" si="61"/>
        <v>2075</v>
      </c>
      <c r="BQ13" s="58">
        <f t="shared" si="62"/>
        <v>2076</v>
      </c>
      <c r="BR13" s="58">
        <f t="shared" si="63"/>
        <v>2077</v>
      </c>
      <c r="BS13" s="58">
        <f t="shared" si="64"/>
        <v>2078</v>
      </c>
      <c r="BT13" s="58">
        <f t="shared" si="65"/>
        <v>2079</v>
      </c>
      <c r="BU13" s="58">
        <f t="shared" si="66"/>
        <v>2080</v>
      </c>
      <c r="BV13" s="58">
        <f t="shared" si="67"/>
        <v>2081</v>
      </c>
      <c r="BW13" s="58">
        <f t="shared" si="68"/>
        <v>2082</v>
      </c>
      <c r="BX13" s="58">
        <f t="shared" si="69"/>
        <v>2083</v>
      </c>
      <c r="BY13" s="58">
        <f t="shared" si="70"/>
        <v>2084</v>
      </c>
      <c r="BZ13" s="68">
        <f t="shared" si="71"/>
        <v>2085</v>
      </c>
      <c r="CA13" s="58">
        <f t="shared" si="72"/>
        <v>2086</v>
      </c>
      <c r="CB13" s="58">
        <f t="shared" si="73"/>
        <v>2087</v>
      </c>
      <c r="CC13" s="58">
        <f t="shared" si="74"/>
        <v>2088</v>
      </c>
      <c r="CD13" s="58">
        <f t="shared" si="75"/>
        <v>2089</v>
      </c>
      <c r="CE13" s="58">
        <f t="shared" si="76"/>
        <v>2090</v>
      </c>
      <c r="CF13" s="58">
        <f t="shared" si="77"/>
        <v>2091</v>
      </c>
      <c r="CG13" s="58">
        <f t="shared" si="78"/>
        <v>2092</v>
      </c>
      <c r="CH13" s="58">
        <f t="shared" si="79"/>
        <v>2093</v>
      </c>
      <c r="CI13" s="58">
        <f t="shared" si="80"/>
        <v>2094</v>
      </c>
      <c r="CJ13" s="68">
        <f t="shared" si="81"/>
        <v>2095</v>
      </c>
      <c r="CK13" s="58">
        <f t="shared" si="82"/>
        <v>2096</v>
      </c>
      <c r="CL13" s="60"/>
    </row>
    <row r="14" spans="1:90" ht="16" customHeight="1">
      <c r="A14" s="123"/>
      <c r="B14" s="115"/>
      <c r="C14" s="122"/>
      <c r="D14" s="114"/>
      <c r="E14" s="114"/>
      <c r="F14" s="2"/>
      <c r="G14" s="175"/>
      <c r="H14" s="61"/>
      <c r="I14" s="58">
        <v>2016</v>
      </c>
      <c r="J14" s="58">
        <f t="shared" si="3"/>
        <v>2017</v>
      </c>
      <c r="K14" s="58">
        <f t="shared" si="4"/>
        <v>2018</v>
      </c>
      <c r="L14" s="58">
        <f t="shared" si="5"/>
        <v>2019</v>
      </c>
      <c r="M14" s="58">
        <f t="shared" si="6"/>
        <v>2020</v>
      </c>
      <c r="N14" s="58">
        <f t="shared" si="7"/>
        <v>2021</v>
      </c>
      <c r="O14" s="58">
        <f t="shared" si="8"/>
        <v>2022</v>
      </c>
      <c r="P14" s="58">
        <f t="shared" si="9"/>
        <v>2023</v>
      </c>
      <c r="Q14" s="58">
        <f t="shared" si="10"/>
        <v>2024</v>
      </c>
      <c r="R14" s="68">
        <f t="shared" si="11"/>
        <v>2025</v>
      </c>
      <c r="S14" s="58">
        <f t="shared" si="12"/>
        <v>2026</v>
      </c>
      <c r="T14" s="58">
        <f t="shared" si="13"/>
        <v>2027</v>
      </c>
      <c r="U14" s="58">
        <f t="shared" si="14"/>
        <v>2028</v>
      </c>
      <c r="V14" s="58">
        <f t="shared" si="15"/>
        <v>2029</v>
      </c>
      <c r="W14" s="58">
        <f t="shared" si="16"/>
        <v>2030</v>
      </c>
      <c r="X14" s="58">
        <f t="shared" si="17"/>
        <v>2031</v>
      </c>
      <c r="Y14" s="58">
        <f t="shared" si="18"/>
        <v>2032</v>
      </c>
      <c r="Z14" s="58">
        <f t="shared" si="19"/>
        <v>2033</v>
      </c>
      <c r="AA14" s="58">
        <f t="shared" si="20"/>
        <v>2034</v>
      </c>
      <c r="AB14" s="68">
        <f t="shared" si="21"/>
        <v>2035</v>
      </c>
      <c r="AC14" s="58">
        <f t="shared" si="22"/>
        <v>2036</v>
      </c>
      <c r="AD14" s="58">
        <f t="shared" si="23"/>
        <v>2037</v>
      </c>
      <c r="AE14" s="58">
        <f t="shared" si="24"/>
        <v>2038</v>
      </c>
      <c r="AF14" s="58">
        <f t="shared" si="25"/>
        <v>2039</v>
      </c>
      <c r="AG14" s="58">
        <f t="shared" si="26"/>
        <v>2040</v>
      </c>
      <c r="AH14" s="58">
        <f t="shared" si="27"/>
        <v>2041</v>
      </c>
      <c r="AI14" s="58">
        <f t="shared" si="28"/>
        <v>2042</v>
      </c>
      <c r="AJ14" s="58">
        <f t="shared" si="29"/>
        <v>2043</v>
      </c>
      <c r="AK14" s="58">
        <f t="shared" si="30"/>
        <v>2044</v>
      </c>
      <c r="AL14" s="68">
        <f t="shared" si="31"/>
        <v>2045</v>
      </c>
      <c r="AM14" s="58">
        <f t="shared" si="32"/>
        <v>2046</v>
      </c>
      <c r="AN14" s="58">
        <f t="shared" si="33"/>
        <v>2047</v>
      </c>
      <c r="AO14" s="58">
        <f t="shared" si="34"/>
        <v>2048</v>
      </c>
      <c r="AP14" s="58">
        <f t="shared" si="35"/>
        <v>2049</v>
      </c>
      <c r="AQ14" s="58">
        <f t="shared" si="36"/>
        <v>2050</v>
      </c>
      <c r="AR14" s="58">
        <f t="shared" si="37"/>
        <v>2051</v>
      </c>
      <c r="AS14" s="58">
        <f t="shared" si="38"/>
        <v>2052</v>
      </c>
      <c r="AT14" s="58">
        <f t="shared" si="39"/>
        <v>2053</v>
      </c>
      <c r="AU14" s="58">
        <f t="shared" si="40"/>
        <v>2054</v>
      </c>
      <c r="AV14" s="68">
        <f t="shared" si="41"/>
        <v>2055</v>
      </c>
      <c r="AW14" s="58">
        <f t="shared" si="42"/>
        <v>2056</v>
      </c>
      <c r="AX14" s="58">
        <f t="shared" si="43"/>
        <v>2057</v>
      </c>
      <c r="AY14" s="58">
        <f t="shared" si="44"/>
        <v>2058</v>
      </c>
      <c r="AZ14" s="58">
        <f t="shared" si="45"/>
        <v>2059</v>
      </c>
      <c r="BA14" s="58">
        <f t="shared" si="46"/>
        <v>2060</v>
      </c>
      <c r="BB14" s="58">
        <f t="shared" si="47"/>
        <v>2061</v>
      </c>
      <c r="BC14" s="58">
        <f t="shared" si="48"/>
        <v>2062</v>
      </c>
      <c r="BD14" s="58">
        <f t="shared" si="49"/>
        <v>2063</v>
      </c>
      <c r="BE14" s="58">
        <f t="shared" si="50"/>
        <v>2064</v>
      </c>
      <c r="BF14" s="68">
        <f t="shared" si="51"/>
        <v>2065</v>
      </c>
      <c r="BG14" s="58">
        <f t="shared" si="52"/>
        <v>2066</v>
      </c>
      <c r="BH14" s="58">
        <f t="shared" si="53"/>
        <v>2067</v>
      </c>
      <c r="BI14" s="58">
        <f t="shared" si="54"/>
        <v>2068</v>
      </c>
      <c r="BJ14" s="58">
        <f t="shared" si="55"/>
        <v>2069</v>
      </c>
      <c r="BK14" s="58">
        <f t="shared" si="56"/>
        <v>2070</v>
      </c>
      <c r="BL14" s="58">
        <f t="shared" si="57"/>
        <v>2071</v>
      </c>
      <c r="BM14" s="58">
        <f t="shared" si="58"/>
        <v>2072</v>
      </c>
      <c r="BN14" s="58">
        <f t="shared" si="59"/>
        <v>2073</v>
      </c>
      <c r="BO14" s="58">
        <f t="shared" si="60"/>
        <v>2074</v>
      </c>
      <c r="BP14" s="68">
        <f t="shared" si="61"/>
        <v>2075</v>
      </c>
      <c r="BQ14" s="58">
        <f t="shared" si="62"/>
        <v>2076</v>
      </c>
      <c r="BR14" s="58">
        <f t="shared" si="63"/>
        <v>2077</v>
      </c>
      <c r="BS14" s="58">
        <f t="shared" si="64"/>
        <v>2078</v>
      </c>
      <c r="BT14" s="58">
        <f t="shared" si="65"/>
        <v>2079</v>
      </c>
      <c r="BU14" s="58">
        <f t="shared" si="66"/>
        <v>2080</v>
      </c>
      <c r="BV14" s="58">
        <f t="shared" si="67"/>
        <v>2081</v>
      </c>
      <c r="BW14" s="58">
        <f t="shared" si="68"/>
        <v>2082</v>
      </c>
      <c r="BX14" s="58">
        <f t="shared" si="69"/>
        <v>2083</v>
      </c>
      <c r="BY14" s="58">
        <f t="shared" si="70"/>
        <v>2084</v>
      </c>
      <c r="BZ14" s="68">
        <f t="shared" si="71"/>
        <v>2085</v>
      </c>
      <c r="CA14" s="58">
        <f t="shared" si="72"/>
        <v>2086</v>
      </c>
      <c r="CB14" s="58">
        <f t="shared" si="73"/>
        <v>2087</v>
      </c>
      <c r="CC14" s="58">
        <f t="shared" si="74"/>
        <v>2088</v>
      </c>
      <c r="CD14" s="58">
        <f t="shared" si="75"/>
        <v>2089</v>
      </c>
      <c r="CE14" s="58">
        <f t="shared" si="76"/>
        <v>2090</v>
      </c>
      <c r="CF14" s="58">
        <f t="shared" si="77"/>
        <v>2091</v>
      </c>
      <c r="CG14" s="58">
        <f t="shared" si="78"/>
        <v>2092</v>
      </c>
      <c r="CH14" s="58">
        <f t="shared" si="79"/>
        <v>2093</v>
      </c>
      <c r="CI14" s="58">
        <f t="shared" si="80"/>
        <v>2094</v>
      </c>
      <c r="CJ14" s="68">
        <f t="shared" si="81"/>
        <v>2095</v>
      </c>
      <c r="CK14" s="58">
        <f t="shared" si="82"/>
        <v>2096</v>
      </c>
      <c r="CL14" s="60"/>
    </row>
    <row r="15" spans="1:90" ht="16" customHeight="1">
      <c r="A15" s="126" t="s">
        <v>26</v>
      </c>
      <c r="B15" s="116">
        <v>33</v>
      </c>
      <c r="C15" s="121">
        <v>18</v>
      </c>
      <c r="D15" s="119">
        <f ca="1">IF(OR(B15="",C15=""),"",B15-$B$2+YEAR(TODAY()))</f>
        <v>2027</v>
      </c>
      <c r="E15" s="117">
        <f ca="1">IF(D15="","",D15+C15)</f>
        <v>2045</v>
      </c>
      <c r="F15" s="2"/>
      <c r="G15" s="175"/>
      <c r="H15" s="61" t="str">
        <f>Graphic!A15</f>
        <v>Raise a Child</v>
      </c>
      <c r="I15" s="58">
        <v>2016</v>
      </c>
      <c r="J15" s="58">
        <f t="shared" si="3"/>
        <v>2017</v>
      </c>
      <c r="K15" s="58">
        <f t="shared" si="4"/>
        <v>2018</v>
      </c>
      <c r="L15" s="58">
        <f t="shared" si="5"/>
        <v>2019</v>
      </c>
      <c r="M15" s="58">
        <f t="shared" si="6"/>
        <v>2020</v>
      </c>
      <c r="N15" s="58">
        <f t="shared" si="7"/>
        <v>2021</v>
      </c>
      <c r="O15" s="58">
        <f t="shared" si="8"/>
        <v>2022</v>
      </c>
      <c r="P15" s="58">
        <f t="shared" si="9"/>
        <v>2023</v>
      </c>
      <c r="Q15" s="58">
        <f t="shared" si="10"/>
        <v>2024</v>
      </c>
      <c r="R15" s="68">
        <f t="shared" si="11"/>
        <v>2025</v>
      </c>
      <c r="S15" s="58">
        <f t="shared" si="12"/>
        <v>2026</v>
      </c>
      <c r="T15" s="58">
        <f t="shared" si="13"/>
        <v>2027</v>
      </c>
      <c r="U15" s="58">
        <f t="shared" si="14"/>
        <v>2028</v>
      </c>
      <c r="V15" s="58">
        <f t="shared" si="15"/>
        <v>2029</v>
      </c>
      <c r="W15" s="58">
        <f t="shared" si="16"/>
        <v>2030</v>
      </c>
      <c r="X15" s="58">
        <f t="shared" si="17"/>
        <v>2031</v>
      </c>
      <c r="Y15" s="58">
        <f t="shared" si="18"/>
        <v>2032</v>
      </c>
      <c r="Z15" s="58">
        <f t="shared" si="19"/>
        <v>2033</v>
      </c>
      <c r="AA15" s="58">
        <f t="shared" si="20"/>
        <v>2034</v>
      </c>
      <c r="AB15" s="68">
        <f t="shared" si="21"/>
        <v>2035</v>
      </c>
      <c r="AC15" s="58">
        <f t="shared" si="22"/>
        <v>2036</v>
      </c>
      <c r="AD15" s="58">
        <f t="shared" si="23"/>
        <v>2037</v>
      </c>
      <c r="AE15" s="58">
        <f t="shared" si="24"/>
        <v>2038</v>
      </c>
      <c r="AF15" s="58">
        <f t="shared" si="25"/>
        <v>2039</v>
      </c>
      <c r="AG15" s="58">
        <f t="shared" si="26"/>
        <v>2040</v>
      </c>
      <c r="AH15" s="58">
        <f t="shared" si="27"/>
        <v>2041</v>
      </c>
      <c r="AI15" s="58">
        <f t="shared" si="28"/>
        <v>2042</v>
      </c>
      <c r="AJ15" s="58">
        <f t="shared" si="29"/>
        <v>2043</v>
      </c>
      <c r="AK15" s="58">
        <f t="shared" si="30"/>
        <v>2044</v>
      </c>
      <c r="AL15" s="68">
        <f t="shared" si="31"/>
        <v>2045</v>
      </c>
      <c r="AM15" s="58">
        <f t="shared" si="32"/>
        <v>2046</v>
      </c>
      <c r="AN15" s="58">
        <f t="shared" si="33"/>
        <v>2047</v>
      </c>
      <c r="AO15" s="58">
        <f t="shared" si="34"/>
        <v>2048</v>
      </c>
      <c r="AP15" s="58">
        <f t="shared" si="35"/>
        <v>2049</v>
      </c>
      <c r="AQ15" s="58">
        <f t="shared" si="36"/>
        <v>2050</v>
      </c>
      <c r="AR15" s="58">
        <f t="shared" si="37"/>
        <v>2051</v>
      </c>
      <c r="AS15" s="58">
        <f t="shared" si="38"/>
        <v>2052</v>
      </c>
      <c r="AT15" s="58">
        <f t="shared" si="39"/>
        <v>2053</v>
      </c>
      <c r="AU15" s="58">
        <f t="shared" si="40"/>
        <v>2054</v>
      </c>
      <c r="AV15" s="68">
        <f t="shared" si="41"/>
        <v>2055</v>
      </c>
      <c r="AW15" s="58">
        <f t="shared" si="42"/>
        <v>2056</v>
      </c>
      <c r="AX15" s="58">
        <f t="shared" si="43"/>
        <v>2057</v>
      </c>
      <c r="AY15" s="58">
        <f t="shared" si="44"/>
        <v>2058</v>
      </c>
      <c r="AZ15" s="58">
        <f t="shared" si="45"/>
        <v>2059</v>
      </c>
      <c r="BA15" s="58">
        <f t="shared" si="46"/>
        <v>2060</v>
      </c>
      <c r="BB15" s="58">
        <f t="shared" si="47"/>
        <v>2061</v>
      </c>
      <c r="BC15" s="58">
        <f t="shared" si="48"/>
        <v>2062</v>
      </c>
      <c r="BD15" s="58">
        <f t="shared" si="49"/>
        <v>2063</v>
      </c>
      <c r="BE15" s="58">
        <f t="shared" si="50"/>
        <v>2064</v>
      </c>
      <c r="BF15" s="68">
        <f t="shared" si="51"/>
        <v>2065</v>
      </c>
      <c r="BG15" s="58">
        <f t="shared" si="52"/>
        <v>2066</v>
      </c>
      <c r="BH15" s="58">
        <f t="shared" si="53"/>
        <v>2067</v>
      </c>
      <c r="BI15" s="58">
        <f t="shared" si="54"/>
        <v>2068</v>
      </c>
      <c r="BJ15" s="58">
        <f t="shared" si="55"/>
        <v>2069</v>
      </c>
      <c r="BK15" s="58">
        <f t="shared" si="56"/>
        <v>2070</v>
      </c>
      <c r="BL15" s="58">
        <f t="shared" si="57"/>
        <v>2071</v>
      </c>
      <c r="BM15" s="58">
        <f t="shared" si="58"/>
        <v>2072</v>
      </c>
      <c r="BN15" s="58">
        <f t="shared" si="59"/>
        <v>2073</v>
      </c>
      <c r="BO15" s="58">
        <f t="shared" si="60"/>
        <v>2074</v>
      </c>
      <c r="BP15" s="68">
        <f t="shared" si="61"/>
        <v>2075</v>
      </c>
      <c r="BQ15" s="58">
        <f t="shared" si="62"/>
        <v>2076</v>
      </c>
      <c r="BR15" s="58">
        <f t="shared" si="63"/>
        <v>2077</v>
      </c>
      <c r="BS15" s="58">
        <f t="shared" si="64"/>
        <v>2078</v>
      </c>
      <c r="BT15" s="58">
        <f t="shared" si="65"/>
        <v>2079</v>
      </c>
      <c r="BU15" s="58">
        <f t="shared" si="66"/>
        <v>2080</v>
      </c>
      <c r="BV15" s="58">
        <f t="shared" si="67"/>
        <v>2081</v>
      </c>
      <c r="BW15" s="58">
        <f t="shared" si="68"/>
        <v>2082</v>
      </c>
      <c r="BX15" s="58">
        <f t="shared" si="69"/>
        <v>2083</v>
      </c>
      <c r="BY15" s="58">
        <f t="shared" si="70"/>
        <v>2084</v>
      </c>
      <c r="BZ15" s="68">
        <f t="shared" si="71"/>
        <v>2085</v>
      </c>
      <c r="CA15" s="58">
        <f t="shared" si="72"/>
        <v>2086</v>
      </c>
      <c r="CB15" s="58">
        <f t="shared" si="73"/>
        <v>2087</v>
      </c>
      <c r="CC15" s="58">
        <f t="shared" si="74"/>
        <v>2088</v>
      </c>
      <c r="CD15" s="58">
        <f t="shared" si="75"/>
        <v>2089</v>
      </c>
      <c r="CE15" s="58">
        <f t="shared" si="76"/>
        <v>2090</v>
      </c>
      <c r="CF15" s="58">
        <f t="shared" si="77"/>
        <v>2091</v>
      </c>
      <c r="CG15" s="58">
        <f t="shared" si="78"/>
        <v>2092</v>
      </c>
      <c r="CH15" s="58">
        <f t="shared" si="79"/>
        <v>2093</v>
      </c>
      <c r="CI15" s="58">
        <f t="shared" si="80"/>
        <v>2094</v>
      </c>
      <c r="CJ15" s="68">
        <f t="shared" si="81"/>
        <v>2095</v>
      </c>
      <c r="CK15" s="58">
        <f t="shared" si="82"/>
        <v>2096</v>
      </c>
      <c r="CL15" s="60"/>
    </row>
    <row r="16" spans="1:90" ht="16" customHeight="1">
      <c r="A16" s="123"/>
      <c r="B16" s="115"/>
      <c r="C16" s="122"/>
      <c r="D16" s="114"/>
      <c r="E16" s="114"/>
      <c r="F16" s="2"/>
      <c r="G16" s="175"/>
      <c r="H16" s="61"/>
      <c r="I16" s="58">
        <v>2016</v>
      </c>
      <c r="J16" s="58">
        <f t="shared" si="3"/>
        <v>2017</v>
      </c>
      <c r="K16" s="58">
        <f t="shared" si="4"/>
        <v>2018</v>
      </c>
      <c r="L16" s="58">
        <f t="shared" si="5"/>
        <v>2019</v>
      </c>
      <c r="M16" s="58">
        <f t="shared" si="6"/>
        <v>2020</v>
      </c>
      <c r="N16" s="58">
        <f t="shared" si="7"/>
        <v>2021</v>
      </c>
      <c r="O16" s="58">
        <f t="shared" si="8"/>
        <v>2022</v>
      </c>
      <c r="P16" s="58">
        <f t="shared" si="9"/>
        <v>2023</v>
      </c>
      <c r="Q16" s="58">
        <f t="shared" si="10"/>
        <v>2024</v>
      </c>
      <c r="R16" s="68">
        <f t="shared" si="11"/>
        <v>2025</v>
      </c>
      <c r="S16" s="58">
        <f t="shared" si="12"/>
        <v>2026</v>
      </c>
      <c r="T16" s="58">
        <f t="shared" si="13"/>
        <v>2027</v>
      </c>
      <c r="U16" s="58">
        <f t="shared" si="14"/>
        <v>2028</v>
      </c>
      <c r="V16" s="58">
        <f t="shared" si="15"/>
        <v>2029</v>
      </c>
      <c r="W16" s="58">
        <f t="shared" si="16"/>
        <v>2030</v>
      </c>
      <c r="X16" s="58">
        <f t="shared" si="17"/>
        <v>2031</v>
      </c>
      <c r="Y16" s="58">
        <f t="shared" si="18"/>
        <v>2032</v>
      </c>
      <c r="Z16" s="58">
        <f t="shared" si="19"/>
        <v>2033</v>
      </c>
      <c r="AA16" s="58">
        <f t="shared" si="20"/>
        <v>2034</v>
      </c>
      <c r="AB16" s="68">
        <f t="shared" si="21"/>
        <v>2035</v>
      </c>
      <c r="AC16" s="58">
        <f t="shared" si="22"/>
        <v>2036</v>
      </c>
      <c r="AD16" s="58">
        <f t="shared" si="23"/>
        <v>2037</v>
      </c>
      <c r="AE16" s="58">
        <f t="shared" si="24"/>
        <v>2038</v>
      </c>
      <c r="AF16" s="58">
        <f t="shared" si="25"/>
        <v>2039</v>
      </c>
      <c r="AG16" s="58">
        <f t="shared" si="26"/>
        <v>2040</v>
      </c>
      <c r="AH16" s="58">
        <f t="shared" si="27"/>
        <v>2041</v>
      </c>
      <c r="AI16" s="58">
        <f t="shared" si="28"/>
        <v>2042</v>
      </c>
      <c r="AJ16" s="58">
        <f t="shared" si="29"/>
        <v>2043</v>
      </c>
      <c r="AK16" s="58">
        <f t="shared" si="30"/>
        <v>2044</v>
      </c>
      <c r="AL16" s="68">
        <f t="shared" si="31"/>
        <v>2045</v>
      </c>
      <c r="AM16" s="58">
        <f t="shared" si="32"/>
        <v>2046</v>
      </c>
      <c r="AN16" s="58">
        <f t="shared" si="33"/>
        <v>2047</v>
      </c>
      <c r="AO16" s="58">
        <f t="shared" si="34"/>
        <v>2048</v>
      </c>
      <c r="AP16" s="58">
        <f t="shared" si="35"/>
        <v>2049</v>
      </c>
      <c r="AQ16" s="58">
        <f t="shared" si="36"/>
        <v>2050</v>
      </c>
      <c r="AR16" s="58">
        <f t="shared" si="37"/>
        <v>2051</v>
      </c>
      <c r="AS16" s="58">
        <f t="shared" si="38"/>
        <v>2052</v>
      </c>
      <c r="AT16" s="58">
        <f t="shared" si="39"/>
        <v>2053</v>
      </c>
      <c r="AU16" s="58">
        <f t="shared" si="40"/>
        <v>2054</v>
      </c>
      <c r="AV16" s="68">
        <f t="shared" si="41"/>
        <v>2055</v>
      </c>
      <c r="AW16" s="58">
        <f t="shared" si="42"/>
        <v>2056</v>
      </c>
      <c r="AX16" s="58">
        <f t="shared" si="43"/>
        <v>2057</v>
      </c>
      <c r="AY16" s="58">
        <f t="shared" si="44"/>
        <v>2058</v>
      </c>
      <c r="AZ16" s="58">
        <f t="shared" si="45"/>
        <v>2059</v>
      </c>
      <c r="BA16" s="58">
        <f t="shared" si="46"/>
        <v>2060</v>
      </c>
      <c r="BB16" s="58">
        <f t="shared" si="47"/>
        <v>2061</v>
      </c>
      <c r="BC16" s="58">
        <f t="shared" si="48"/>
        <v>2062</v>
      </c>
      <c r="BD16" s="58">
        <f t="shared" si="49"/>
        <v>2063</v>
      </c>
      <c r="BE16" s="58">
        <f t="shared" si="50"/>
        <v>2064</v>
      </c>
      <c r="BF16" s="68">
        <f t="shared" si="51"/>
        <v>2065</v>
      </c>
      <c r="BG16" s="58">
        <f t="shared" si="52"/>
        <v>2066</v>
      </c>
      <c r="BH16" s="58">
        <f t="shared" si="53"/>
        <v>2067</v>
      </c>
      <c r="BI16" s="58">
        <f t="shared" si="54"/>
        <v>2068</v>
      </c>
      <c r="BJ16" s="58">
        <f t="shared" si="55"/>
        <v>2069</v>
      </c>
      <c r="BK16" s="58">
        <f t="shared" si="56"/>
        <v>2070</v>
      </c>
      <c r="BL16" s="58">
        <f t="shared" si="57"/>
        <v>2071</v>
      </c>
      <c r="BM16" s="58">
        <f t="shared" si="58"/>
        <v>2072</v>
      </c>
      <c r="BN16" s="58">
        <f t="shared" si="59"/>
        <v>2073</v>
      </c>
      <c r="BO16" s="58">
        <f t="shared" si="60"/>
        <v>2074</v>
      </c>
      <c r="BP16" s="68">
        <f t="shared" si="61"/>
        <v>2075</v>
      </c>
      <c r="BQ16" s="58">
        <f t="shared" si="62"/>
        <v>2076</v>
      </c>
      <c r="BR16" s="58">
        <f t="shared" si="63"/>
        <v>2077</v>
      </c>
      <c r="BS16" s="58">
        <f t="shared" si="64"/>
        <v>2078</v>
      </c>
      <c r="BT16" s="58">
        <f t="shared" si="65"/>
        <v>2079</v>
      </c>
      <c r="BU16" s="58">
        <f t="shared" si="66"/>
        <v>2080</v>
      </c>
      <c r="BV16" s="58">
        <f t="shared" si="67"/>
        <v>2081</v>
      </c>
      <c r="BW16" s="58">
        <f t="shared" si="68"/>
        <v>2082</v>
      </c>
      <c r="BX16" s="58">
        <f t="shared" si="69"/>
        <v>2083</v>
      </c>
      <c r="BY16" s="58">
        <f t="shared" si="70"/>
        <v>2084</v>
      </c>
      <c r="BZ16" s="68">
        <f t="shared" si="71"/>
        <v>2085</v>
      </c>
      <c r="CA16" s="58">
        <f t="shared" si="72"/>
        <v>2086</v>
      </c>
      <c r="CB16" s="58">
        <f t="shared" si="73"/>
        <v>2087</v>
      </c>
      <c r="CC16" s="58">
        <f t="shared" si="74"/>
        <v>2088</v>
      </c>
      <c r="CD16" s="58">
        <f t="shared" si="75"/>
        <v>2089</v>
      </c>
      <c r="CE16" s="58">
        <f t="shared" si="76"/>
        <v>2090</v>
      </c>
      <c r="CF16" s="58">
        <f t="shared" si="77"/>
        <v>2091</v>
      </c>
      <c r="CG16" s="58">
        <f t="shared" si="78"/>
        <v>2092</v>
      </c>
      <c r="CH16" s="58">
        <f t="shared" si="79"/>
        <v>2093</v>
      </c>
      <c r="CI16" s="58">
        <f t="shared" si="80"/>
        <v>2094</v>
      </c>
      <c r="CJ16" s="68">
        <f t="shared" si="81"/>
        <v>2095</v>
      </c>
      <c r="CK16" s="58">
        <f t="shared" si="82"/>
        <v>2096</v>
      </c>
      <c r="CL16" s="60"/>
    </row>
    <row r="17" spans="1:90" ht="16" customHeight="1">
      <c r="A17" s="126" t="s">
        <v>21</v>
      </c>
      <c r="B17" s="116">
        <v>31</v>
      </c>
      <c r="C17" s="121">
        <v>40</v>
      </c>
      <c r="D17" s="119">
        <f ca="1">IF(OR(B17="",C17=""),"",B17-$B$2+YEAR(TODAY()))</f>
        <v>2025</v>
      </c>
      <c r="E17" s="117">
        <f ca="1">IF(D17="","",D17+C17)</f>
        <v>2065</v>
      </c>
      <c r="F17" s="2"/>
      <c r="G17" s="175"/>
      <c r="H17" s="61" t="str">
        <f>Graphic!A17</f>
        <v>Practice  Medicine</v>
      </c>
      <c r="I17" s="58">
        <v>2016</v>
      </c>
      <c r="J17" s="58">
        <f t="shared" si="3"/>
        <v>2017</v>
      </c>
      <c r="K17" s="58">
        <f t="shared" si="4"/>
        <v>2018</v>
      </c>
      <c r="L17" s="58">
        <f t="shared" si="5"/>
        <v>2019</v>
      </c>
      <c r="M17" s="58">
        <f t="shared" si="6"/>
        <v>2020</v>
      </c>
      <c r="N17" s="58">
        <f t="shared" si="7"/>
        <v>2021</v>
      </c>
      <c r="O17" s="58">
        <f t="shared" si="8"/>
        <v>2022</v>
      </c>
      <c r="P17" s="58">
        <f t="shared" si="9"/>
        <v>2023</v>
      </c>
      <c r="Q17" s="58">
        <f t="shared" si="10"/>
        <v>2024</v>
      </c>
      <c r="R17" s="68">
        <f t="shared" si="11"/>
        <v>2025</v>
      </c>
      <c r="S17" s="58">
        <f t="shared" si="12"/>
        <v>2026</v>
      </c>
      <c r="T17" s="58">
        <f t="shared" si="13"/>
        <v>2027</v>
      </c>
      <c r="U17" s="58">
        <f t="shared" si="14"/>
        <v>2028</v>
      </c>
      <c r="V17" s="58">
        <f t="shared" si="15"/>
        <v>2029</v>
      </c>
      <c r="W17" s="58">
        <f t="shared" si="16"/>
        <v>2030</v>
      </c>
      <c r="X17" s="58">
        <f t="shared" si="17"/>
        <v>2031</v>
      </c>
      <c r="Y17" s="58">
        <f t="shared" si="18"/>
        <v>2032</v>
      </c>
      <c r="Z17" s="58">
        <f t="shared" si="19"/>
        <v>2033</v>
      </c>
      <c r="AA17" s="58">
        <f t="shared" si="20"/>
        <v>2034</v>
      </c>
      <c r="AB17" s="68">
        <f t="shared" si="21"/>
        <v>2035</v>
      </c>
      <c r="AC17" s="58">
        <f t="shared" si="22"/>
        <v>2036</v>
      </c>
      <c r="AD17" s="58">
        <f t="shared" si="23"/>
        <v>2037</v>
      </c>
      <c r="AE17" s="58">
        <f t="shared" si="24"/>
        <v>2038</v>
      </c>
      <c r="AF17" s="58">
        <f t="shared" si="25"/>
        <v>2039</v>
      </c>
      <c r="AG17" s="58">
        <f t="shared" si="26"/>
        <v>2040</v>
      </c>
      <c r="AH17" s="58">
        <f t="shared" si="27"/>
        <v>2041</v>
      </c>
      <c r="AI17" s="58">
        <f t="shared" si="28"/>
        <v>2042</v>
      </c>
      <c r="AJ17" s="58">
        <f t="shared" si="29"/>
        <v>2043</v>
      </c>
      <c r="AK17" s="58">
        <f t="shared" si="30"/>
        <v>2044</v>
      </c>
      <c r="AL17" s="68">
        <f t="shared" si="31"/>
        <v>2045</v>
      </c>
      <c r="AM17" s="58">
        <f t="shared" si="32"/>
        <v>2046</v>
      </c>
      <c r="AN17" s="58">
        <f t="shared" si="33"/>
        <v>2047</v>
      </c>
      <c r="AO17" s="58">
        <f t="shared" si="34"/>
        <v>2048</v>
      </c>
      <c r="AP17" s="58">
        <f t="shared" si="35"/>
        <v>2049</v>
      </c>
      <c r="AQ17" s="58">
        <f t="shared" si="36"/>
        <v>2050</v>
      </c>
      <c r="AR17" s="58">
        <f t="shared" si="37"/>
        <v>2051</v>
      </c>
      <c r="AS17" s="58">
        <f t="shared" si="38"/>
        <v>2052</v>
      </c>
      <c r="AT17" s="58">
        <f t="shared" si="39"/>
        <v>2053</v>
      </c>
      <c r="AU17" s="58">
        <f t="shared" si="40"/>
        <v>2054</v>
      </c>
      <c r="AV17" s="68">
        <f t="shared" si="41"/>
        <v>2055</v>
      </c>
      <c r="AW17" s="58">
        <f t="shared" si="42"/>
        <v>2056</v>
      </c>
      <c r="AX17" s="58">
        <f t="shared" si="43"/>
        <v>2057</v>
      </c>
      <c r="AY17" s="58">
        <f t="shared" si="44"/>
        <v>2058</v>
      </c>
      <c r="AZ17" s="58">
        <f t="shared" si="45"/>
        <v>2059</v>
      </c>
      <c r="BA17" s="58">
        <f t="shared" si="46"/>
        <v>2060</v>
      </c>
      <c r="BB17" s="58">
        <f t="shared" si="47"/>
        <v>2061</v>
      </c>
      <c r="BC17" s="58">
        <f t="shared" si="48"/>
        <v>2062</v>
      </c>
      <c r="BD17" s="58">
        <f t="shared" si="49"/>
        <v>2063</v>
      </c>
      <c r="BE17" s="58">
        <f t="shared" si="50"/>
        <v>2064</v>
      </c>
      <c r="BF17" s="68">
        <f t="shared" si="51"/>
        <v>2065</v>
      </c>
      <c r="BG17" s="58">
        <f t="shared" si="52"/>
        <v>2066</v>
      </c>
      <c r="BH17" s="58">
        <f t="shared" si="53"/>
        <v>2067</v>
      </c>
      <c r="BI17" s="58">
        <f t="shared" si="54"/>
        <v>2068</v>
      </c>
      <c r="BJ17" s="58">
        <f t="shared" si="55"/>
        <v>2069</v>
      </c>
      <c r="BK17" s="58">
        <f t="shared" si="56"/>
        <v>2070</v>
      </c>
      <c r="BL17" s="58">
        <f t="shared" si="57"/>
        <v>2071</v>
      </c>
      <c r="BM17" s="58">
        <f t="shared" si="58"/>
        <v>2072</v>
      </c>
      <c r="BN17" s="58">
        <f t="shared" si="59"/>
        <v>2073</v>
      </c>
      <c r="BO17" s="58">
        <f t="shared" si="60"/>
        <v>2074</v>
      </c>
      <c r="BP17" s="68">
        <f t="shared" si="61"/>
        <v>2075</v>
      </c>
      <c r="BQ17" s="58">
        <f t="shared" si="62"/>
        <v>2076</v>
      </c>
      <c r="BR17" s="58">
        <f t="shared" si="63"/>
        <v>2077</v>
      </c>
      <c r="BS17" s="58">
        <f t="shared" si="64"/>
        <v>2078</v>
      </c>
      <c r="BT17" s="58">
        <f t="shared" si="65"/>
        <v>2079</v>
      </c>
      <c r="BU17" s="58">
        <f t="shared" si="66"/>
        <v>2080</v>
      </c>
      <c r="BV17" s="58">
        <f t="shared" si="67"/>
        <v>2081</v>
      </c>
      <c r="BW17" s="58">
        <f t="shared" si="68"/>
        <v>2082</v>
      </c>
      <c r="BX17" s="58">
        <f t="shared" si="69"/>
        <v>2083</v>
      </c>
      <c r="BY17" s="58">
        <f t="shared" si="70"/>
        <v>2084</v>
      </c>
      <c r="BZ17" s="68">
        <f t="shared" si="71"/>
        <v>2085</v>
      </c>
      <c r="CA17" s="58">
        <f t="shared" si="72"/>
        <v>2086</v>
      </c>
      <c r="CB17" s="58">
        <f t="shared" si="73"/>
        <v>2087</v>
      </c>
      <c r="CC17" s="58">
        <f t="shared" si="74"/>
        <v>2088</v>
      </c>
      <c r="CD17" s="58">
        <f t="shared" si="75"/>
        <v>2089</v>
      </c>
      <c r="CE17" s="58">
        <f t="shared" si="76"/>
        <v>2090</v>
      </c>
      <c r="CF17" s="58">
        <f t="shared" si="77"/>
        <v>2091</v>
      </c>
      <c r="CG17" s="58">
        <f t="shared" si="78"/>
        <v>2092</v>
      </c>
      <c r="CH17" s="58">
        <f t="shared" si="79"/>
        <v>2093</v>
      </c>
      <c r="CI17" s="58">
        <f t="shared" si="80"/>
        <v>2094</v>
      </c>
      <c r="CJ17" s="68">
        <f t="shared" si="81"/>
        <v>2095</v>
      </c>
      <c r="CK17" s="58">
        <f t="shared" si="82"/>
        <v>2096</v>
      </c>
      <c r="CL17" s="60"/>
    </row>
    <row r="18" spans="1:90" ht="16" customHeight="1">
      <c r="A18" s="123"/>
      <c r="B18" s="115"/>
      <c r="C18" s="122"/>
      <c r="D18" s="114"/>
      <c r="E18" s="114"/>
      <c r="F18" s="2"/>
      <c r="G18" s="175"/>
      <c r="H18" s="61"/>
      <c r="I18" s="58">
        <v>2016</v>
      </c>
      <c r="J18" s="58">
        <f t="shared" si="3"/>
        <v>2017</v>
      </c>
      <c r="K18" s="58">
        <f t="shared" si="4"/>
        <v>2018</v>
      </c>
      <c r="L18" s="58">
        <f t="shared" si="5"/>
        <v>2019</v>
      </c>
      <c r="M18" s="58">
        <f t="shared" si="6"/>
        <v>2020</v>
      </c>
      <c r="N18" s="58">
        <f t="shared" si="7"/>
        <v>2021</v>
      </c>
      <c r="O18" s="58">
        <f t="shared" si="8"/>
        <v>2022</v>
      </c>
      <c r="P18" s="58">
        <f t="shared" si="9"/>
        <v>2023</v>
      </c>
      <c r="Q18" s="58">
        <f t="shared" si="10"/>
        <v>2024</v>
      </c>
      <c r="R18" s="68">
        <f t="shared" si="11"/>
        <v>2025</v>
      </c>
      <c r="S18" s="58">
        <f t="shared" si="12"/>
        <v>2026</v>
      </c>
      <c r="T18" s="58">
        <f t="shared" si="13"/>
        <v>2027</v>
      </c>
      <c r="U18" s="58">
        <f t="shared" si="14"/>
        <v>2028</v>
      </c>
      <c r="V18" s="58">
        <f t="shared" si="15"/>
        <v>2029</v>
      </c>
      <c r="W18" s="58">
        <f t="shared" si="16"/>
        <v>2030</v>
      </c>
      <c r="X18" s="58">
        <f t="shared" si="17"/>
        <v>2031</v>
      </c>
      <c r="Y18" s="58">
        <f t="shared" si="18"/>
        <v>2032</v>
      </c>
      <c r="Z18" s="58">
        <f t="shared" si="19"/>
        <v>2033</v>
      </c>
      <c r="AA18" s="58">
        <f t="shared" si="20"/>
        <v>2034</v>
      </c>
      <c r="AB18" s="68">
        <f t="shared" si="21"/>
        <v>2035</v>
      </c>
      <c r="AC18" s="58">
        <f t="shared" si="22"/>
        <v>2036</v>
      </c>
      <c r="AD18" s="58">
        <f t="shared" si="23"/>
        <v>2037</v>
      </c>
      <c r="AE18" s="58">
        <f t="shared" si="24"/>
        <v>2038</v>
      </c>
      <c r="AF18" s="58">
        <f t="shared" si="25"/>
        <v>2039</v>
      </c>
      <c r="AG18" s="58">
        <f t="shared" si="26"/>
        <v>2040</v>
      </c>
      <c r="AH18" s="58">
        <f t="shared" si="27"/>
        <v>2041</v>
      </c>
      <c r="AI18" s="58">
        <f t="shared" si="28"/>
        <v>2042</v>
      </c>
      <c r="AJ18" s="58">
        <f t="shared" si="29"/>
        <v>2043</v>
      </c>
      <c r="AK18" s="58">
        <f t="shared" si="30"/>
        <v>2044</v>
      </c>
      <c r="AL18" s="68">
        <f t="shared" si="31"/>
        <v>2045</v>
      </c>
      <c r="AM18" s="58">
        <f t="shared" si="32"/>
        <v>2046</v>
      </c>
      <c r="AN18" s="58">
        <f t="shared" si="33"/>
        <v>2047</v>
      </c>
      <c r="AO18" s="58">
        <f t="shared" si="34"/>
        <v>2048</v>
      </c>
      <c r="AP18" s="58">
        <f t="shared" si="35"/>
        <v>2049</v>
      </c>
      <c r="AQ18" s="58">
        <f t="shared" si="36"/>
        <v>2050</v>
      </c>
      <c r="AR18" s="58">
        <f t="shared" si="37"/>
        <v>2051</v>
      </c>
      <c r="AS18" s="58">
        <f t="shared" si="38"/>
        <v>2052</v>
      </c>
      <c r="AT18" s="58">
        <f t="shared" si="39"/>
        <v>2053</v>
      </c>
      <c r="AU18" s="58">
        <f t="shared" si="40"/>
        <v>2054</v>
      </c>
      <c r="AV18" s="68">
        <f t="shared" si="41"/>
        <v>2055</v>
      </c>
      <c r="AW18" s="58">
        <f t="shared" si="42"/>
        <v>2056</v>
      </c>
      <c r="AX18" s="58">
        <f t="shared" si="43"/>
        <v>2057</v>
      </c>
      <c r="AY18" s="58">
        <f t="shared" si="44"/>
        <v>2058</v>
      </c>
      <c r="AZ18" s="58">
        <f t="shared" si="45"/>
        <v>2059</v>
      </c>
      <c r="BA18" s="58">
        <f t="shared" si="46"/>
        <v>2060</v>
      </c>
      <c r="BB18" s="58">
        <f t="shared" si="47"/>
        <v>2061</v>
      </c>
      <c r="BC18" s="58">
        <f t="shared" si="48"/>
        <v>2062</v>
      </c>
      <c r="BD18" s="58">
        <f t="shared" si="49"/>
        <v>2063</v>
      </c>
      <c r="BE18" s="58">
        <f t="shared" si="50"/>
        <v>2064</v>
      </c>
      <c r="BF18" s="68">
        <f t="shared" si="51"/>
        <v>2065</v>
      </c>
      <c r="BG18" s="58">
        <f t="shared" si="52"/>
        <v>2066</v>
      </c>
      <c r="BH18" s="58">
        <f t="shared" si="53"/>
        <v>2067</v>
      </c>
      <c r="BI18" s="58">
        <f t="shared" si="54"/>
        <v>2068</v>
      </c>
      <c r="BJ18" s="58">
        <f t="shared" si="55"/>
        <v>2069</v>
      </c>
      <c r="BK18" s="58">
        <f t="shared" si="56"/>
        <v>2070</v>
      </c>
      <c r="BL18" s="58">
        <f t="shared" si="57"/>
        <v>2071</v>
      </c>
      <c r="BM18" s="58">
        <f t="shared" si="58"/>
        <v>2072</v>
      </c>
      <c r="BN18" s="58">
        <f t="shared" si="59"/>
        <v>2073</v>
      </c>
      <c r="BO18" s="58">
        <f t="shared" si="60"/>
        <v>2074</v>
      </c>
      <c r="BP18" s="68">
        <f t="shared" si="61"/>
        <v>2075</v>
      </c>
      <c r="BQ18" s="58">
        <f t="shared" si="62"/>
        <v>2076</v>
      </c>
      <c r="BR18" s="58">
        <f t="shared" si="63"/>
        <v>2077</v>
      </c>
      <c r="BS18" s="58">
        <f t="shared" si="64"/>
        <v>2078</v>
      </c>
      <c r="BT18" s="58">
        <f t="shared" si="65"/>
        <v>2079</v>
      </c>
      <c r="BU18" s="58">
        <f t="shared" si="66"/>
        <v>2080</v>
      </c>
      <c r="BV18" s="58">
        <f t="shared" si="67"/>
        <v>2081</v>
      </c>
      <c r="BW18" s="58">
        <f t="shared" si="68"/>
        <v>2082</v>
      </c>
      <c r="BX18" s="58">
        <f t="shared" si="69"/>
        <v>2083</v>
      </c>
      <c r="BY18" s="58">
        <f t="shared" si="70"/>
        <v>2084</v>
      </c>
      <c r="BZ18" s="68">
        <f t="shared" si="71"/>
        <v>2085</v>
      </c>
      <c r="CA18" s="58">
        <f t="shared" si="72"/>
        <v>2086</v>
      </c>
      <c r="CB18" s="58">
        <f t="shared" si="73"/>
        <v>2087</v>
      </c>
      <c r="CC18" s="58">
        <f t="shared" si="74"/>
        <v>2088</v>
      </c>
      <c r="CD18" s="58">
        <f t="shared" si="75"/>
        <v>2089</v>
      </c>
      <c r="CE18" s="58">
        <f t="shared" si="76"/>
        <v>2090</v>
      </c>
      <c r="CF18" s="58">
        <f t="shared" si="77"/>
        <v>2091</v>
      </c>
      <c r="CG18" s="58">
        <f t="shared" si="78"/>
        <v>2092</v>
      </c>
      <c r="CH18" s="58">
        <f t="shared" si="79"/>
        <v>2093</v>
      </c>
      <c r="CI18" s="58">
        <f t="shared" si="80"/>
        <v>2094</v>
      </c>
      <c r="CJ18" s="68">
        <f t="shared" si="81"/>
        <v>2095</v>
      </c>
      <c r="CK18" s="58">
        <f t="shared" si="82"/>
        <v>2096</v>
      </c>
      <c r="CL18" s="60"/>
    </row>
    <row r="19" spans="1:90" ht="16" customHeight="1">
      <c r="A19" s="126" t="s">
        <v>20</v>
      </c>
      <c r="B19" s="116">
        <v>26</v>
      </c>
      <c r="C19" s="121">
        <v>6</v>
      </c>
      <c r="D19" s="119">
        <f ca="1">IF(OR(B19="",C19=""),"",B19-$B$2+YEAR(TODAY()))</f>
        <v>2020</v>
      </c>
      <c r="E19" s="117">
        <f ca="1">IF(D19="","",D19+C19)</f>
        <v>2026</v>
      </c>
      <c r="F19" s="2"/>
      <c r="G19" s="175"/>
      <c r="H19" s="61" t="str">
        <f>Graphic!A19</f>
        <v>Medical School</v>
      </c>
      <c r="I19" s="58">
        <v>2016</v>
      </c>
      <c r="J19" s="58">
        <f t="shared" si="3"/>
        <v>2017</v>
      </c>
      <c r="K19" s="58">
        <f t="shared" si="4"/>
        <v>2018</v>
      </c>
      <c r="L19" s="58">
        <f t="shared" si="5"/>
        <v>2019</v>
      </c>
      <c r="M19" s="58">
        <f t="shared" si="6"/>
        <v>2020</v>
      </c>
      <c r="N19" s="58">
        <f t="shared" si="7"/>
        <v>2021</v>
      </c>
      <c r="O19" s="58">
        <f t="shared" si="8"/>
        <v>2022</v>
      </c>
      <c r="P19" s="58">
        <f t="shared" si="9"/>
        <v>2023</v>
      </c>
      <c r="Q19" s="58">
        <f t="shared" si="10"/>
        <v>2024</v>
      </c>
      <c r="R19" s="68">
        <f t="shared" si="11"/>
        <v>2025</v>
      </c>
      <c r="S19" s="58">
        <f t="shared" si="12"/>
        <v>2026</v>
      </c>
      <c r="T19" s="58">
        <f t="shared" si="13"/>
        <v>2027</v>
      </c>
      <c r="U19" s="58">
        <f t="shared" si="14"/>
        <v>2028</v>
      </c>
      <c r="V19" s="58">
        <f t="shared" si="15"/>
        <v>2029</v>
      </c>
      <c r="W19" s="58">
        <f t="shared" si="16"/>
        <v>2030</v>
      </c>
      <c r="X19" s="58">
        <f t="shared" si="17"/>
        <v>2031</v>
      </c>
      <c r="Y19" s="58">
        <f t="shared" si="18"/>
        <v>2032</v>
      </c>
      <c r="Z19" s="58">
        <f t="shared" si="19"/>
        <v>2033</v>
      </c>
      <c r="AA19" s="58">
        <f t="shared" si="20"/>
        <v>2034</v>
      </c>
      <c r="AB19" s="68">
        <f t="shared" si="21"/>
        <v>2035</v>
      </c>
      <c r="AC19" s="58">
        <f t="shared" si="22"/>
        <v>2036</v>
      </c>
      <c r="AD19" s="58">
        <f t="shared" si="23"/>
        <v>2037</v>
      </c>
      <c r="AE19" s="58">
        <f t="shared" si="24"/>
        <v>2038</v>
      </c>
      <c r="AF19" s="58">
        <f t="shared" si="25"/>
        <v>2039</v>
      </c>
      <c r="AG19" s="58">
        <f t="shared" si="26"/>
        <v>2040</v>
      </c>
      <c r="AH19" s="58">
        <f t="shared" si="27"/>
        <v>2041</v>
      </c>
      <c r="AI19" s="58">
        <f t="shared" si="28"/>
        <v>2042</v>
      </c>
      <c r="AJ19" s="58">
        <f t="shared" si="29"/>
        <v>2043</v>
      </c>
      <c r="AK19" s="58">
        <f t="shared" si="30"/>
        <v>2044</v>
      </c>
      <c r="AL19" s="68">
        <f t="shared" si="31"/>
        <v>2045</v>
      </c>
      <c r="AM19" s="58">
        <f t="shared" si="32"/>
        <v>2046</v>
      </c>
      <c r="AN19" s="58">
        <f t="shared" si="33"/>
        <v>2047</v>
      </c>
      <c r="AO19" s="58">
        <f t="shared" si="34"/>
        <v>2048</v>
      </c>
      <c r="AP19" s="58">
        <f t="shared" si="35"/>
        <v>2049</v>
      </c>
      <c r="AQ19" s="58">
        <f t="shared" si="36"/>
        <v>2050</v>
      </c>
      <c r="AR19" s="58">
        <f t="shared" si="37"/>
        <v>2051</v>
      </c>
      <c r="AS19" s="58">
        <f t="shared" si="38"/>
        <v>2052</v>
      </c>
      <c r="AT19" s="58">
        <f t="shared" si="39"/>
        <v>2053</v>
      </c>
      <c r="AU19" s="58">
        <f t="shared" si="40"/>
        <v>2054</v>
      </c>
      <c r="AV19" s="68">
        <f t="shared" si="41"/>
        <v>2055</v>
      </c>
      <c r="AW19" s="58">
        <f t="shared" si="42"/>
        <v>2056</v>
      </c>
      <c r="AX19" s="58">
        <f t="shared" si="43"/>
        <v>2057</v>
      </c>
      <c r="AY19" s="58">
        <f t="shared" si="44"/>
        <v>2058</v>
      </c>
      <c r="AZ19" s="58">
        <f t="shared" si="45"/>
        <v>2059</v>
      </c>
      <c r="BA19" s="58">
        <f t="shared" si="46"/>
        <v>2060</v>
      </c>
      <c r="BB19" s="58">
        <f t="shared" si="47"/>
        <v>2061</v>
      </c>
      <c r="BC19" s="58">
        <f t="shared" si="48"/>
        <v>2062</v>
      </c>
      <c r="BD19" s="58">
        <f t="shared" si="49"/>
        <v>2063</v>
      </c>
      <c r="BE19" s="58">
        <f t="shared" si="50"/>
        <v>2064</v>
      </c>
      <c r="BF19" s="68">
        <f t="shared" si="51"/>
        <v>2065</v>
      </c>
      <c r="BG19" s="58">
        <f t="shared" si="52"/>
        <v>2066</v>
      </c>
      <c r="BH19" s="58">
        <f t="shared" si="53"/>
        <v>2067</v>
      </c>
      <c r="BI19" s="58">
        <f t="shared" si="54"/>
        <v>2068</v>
      </c>
      <c r="BJ19" s="58">
        <f t="shared" si="55"/>
        <v>2069</v>
      </c>
      <c r="BK19" s="58">
        <f t="shared" si="56"/>
        <v>2070</v>
      </c>
      <c r="BL19" s="58">
        <f t="shared" si="57"/>
        <v>2071</v>
      </c>
      <c r="BM19" s="58">
        <f t="shared" si="58"/>
        <v>2072</v>
      </c>
      <c r="BN19" s="58">
        <f t="shared" si="59"/>
        <v>2073</v>
      </c>
      <c r="BO19" s="58">
        <f t="shared" si="60"/>
        <v>2074</v>
      </c>
      <c r="BP19" s="68">
        <f t="shared" si="61"/>
        <v>2075</v>
      </c>
      <c r="BQ19" s="58">
        <f t="shared" si="62"/>
        <v>2076</v>
      </c>
      <c r="BR19" s="58">
        <f t="shared" si="63"/>
        <v>2077</v>
      </c>
      <c r="BS19" s="58">
        <f t="shared" si="64"/>
        <v>2078</v>
      </c>
      <c r="BT19" s="58">
        <f t="shared" si="65"/>
        <v>2079</v>
      </c>
      <c r="BU19" s="58">
        <f t="shared" si="66"/>
        <v>2080</v>
      </c>
      <c r="BV19" s="58">
        <f t="shared" si="67"/>
        <v>2081</v>
      </c>
      <c r="BW19" s="58">
        <f t="shared" si="68"/>
        <v>2082</v>
      </c>
      <c r="BX19" s="58">
        <f t="shared" si="69"/>
        <v>2083</v>
      </c>
      <c r="BY19" s="58">
        <f t="shared" si="70"/>
        <v>2084</v>
      </c>
      <c r="BZ19" s="68">
        <f t="shared" si="71"/>
        <v>2085</v>
      </c>
      <c r="CA19" s="58">
        <f t="shared" si="72"/>
        <v>2086</v>
      </c>
      <c r="CB19" s="58">
        <f t="shared" si="73"/>
        <v>2087</v>
      </c>
      <c r="CC19" s="58">
        <f t="shared" si="74"/>
        <v>2088</v>
      </c>
      <c r="CD19" s="58">
        <f t="shared" si="75"/>
        <v>2089</v>
      </c>
      <c r="CE19" s="58">
        <f t="shared" si="76"/>
        <v>2090</v>
      </c>
      <c r="CF19" s="58">
        <f t="shared" si="77"/>
        <v>2091</v>
      </c>
      <c r="CG19" s="58">
        <f t="shared" si="78"/>
        <v>2092</v>
      </c>
      <c r="CH19" s="58">
        <f t="shared" si="79"/>
        <v>2093</v>
      </c>
      <c r="CI19" s="58">
        <f t="shared" si="80"/>
        <v>2094</v>
      </c>
      <c r="CJ19" s="68">
        <f t="shared" si="81"/>
        <v>2095</v>
      </c>
      <c r="CK19" s="58">
        <f t="shared" si="82"/>
        <v>2096</v>
      </c>
      <c r="CL19" s="60"/>
    </row>
    <row r="20" spans="1:90" ht="16" customHeight="1">
      <c r="A20" s="123"/>
      <c r="B20" s="115"/>
      <c r="C20" s="122"/>
      <c r="D20" s="114"/>
      <c r="E20" s="114"/>
      <c r="F20" s="2"/>
      <c r="G20" s="175"/>
      <c r="H20" s="61"/>
      <c r="I20" s="58">
        <v>2016</v>
      </c>
      <c r="J20" s="58">
        <f t="shared" si="3"/>
        <v>2017</v>
      </c>
      <c r="K20" s="58">
        <f t="shared" si="4"/>
        <v>2018</v>
      </c>
      <c r="L20" s="58">
        <f t="shared" si="5"/>
        <v>2019</v>
      </c>
      <c r="M20" s="58">
        <f t="shared" si="6"/>
        <v>2020</v>
      </c>
      <c r="N20" s="58">
        <f t="shared" si="7"/>
        <v>2021</v>
      </c>
      <c r="O20" s="58">
        <f t="shared" si="8"/>
        <v>2022</v>
      </c>
      <c r="P20" s="58">
        <f t="shared" si="9"/>
        <v>2023</v>
      </c>
      <c r="Q20" s="58">
        <f t="shared" si="10"/>
        <v>2024</v>
      </c>
      <c r="R20" s="68">
        <f t="shared" si="11"/>
        <v>2025</v>
      </c>
      <c r="S20" s="58">
        <f t="shared" si="12"/>
        <v>2026</v>
      </c>
      <c r="T20" s="58">
        <f t="shared" si="13"/>
        <v>2027</v>
      </c>
      <c r="U20" s="58">
        <f t="shared" si="14"/>
        <v>2028</v>
      </c>
      <c r="V20" s="58">
        <f t="shared" si="15"/>
        <v>2029</v>
      </c>
      <c r="W20" s="58">
        <f t="shared" si="16"/>
        <v>2030</v>
      </c>
      <c r="X20" s="58">
        <f t="shared" si="17"/>
        <v>2031</v>
      </c>
      <c r="Y20" s="58">
        <f t="shared" si="18"/>
        <v>2032</v>
      </c>
      <c r="Z20" s="58">
        <f t="shared" si="19"/>
        <v>2033</v>
      </c>
      <c r="AA20" s="58">
        <f t="shared" si="20"/>
        <v>2034</v>
      </c>
      <c r="AB20" s="68">
        <f t="shared" si="21"/>
        <v>2035</v>
      </c>
      <c r="AC20" s="58">
        <f t="shared" si="22"/>
        <v>2036</v>
      </c>
      <c r="AD20" s="58">
        <f t="shared" si="23"/>
        <v>2037</v>
      </c>
      <c r="AE20" s="58">
        <f t="shared" si="24"/>
        <v>2038</v>
      </c>
      <c r="AF20" s="58">
        <f t="shared" si="25"/>
        <v>2039</v>
      </c>
      <c r="AG20" s="58">
        <f t="shared" si="26"/>
        <v>2040</v>
      </c>
      <c r="AH20" s="58">
        <f t="shared" si="27"/>
        <v>2041</v>
      </c>
      <c r="AI20" s="58">
        <f t="shared" si="28"/>
        <v>2042</v>
      </c>
      <c r="AJ20" s="58">
        <f t="shared" si="29"/>
        <v>2043</v>
      </c>
      <c r="AK20" s="58">
        <f t="shared" si="30"/>
        <v>2044</v>
      </c>
      <c r="AL20" s="68">
        <f t="shared" si="31"/>
        <v>2045</v>
      </c>
      <c r="AM20" s="58">
        <f t="shared" si="32"/>
        <v>2046</v>
      </c>
      <c r="AN20" s="58">
        <f t="shared" si="33"/>
        <v>2047</v>
      </c>
      <c r="AO20" s="58">
        <f t="shared" si="34"/>
        <v>2048</v>
      </c>
      <c r="AP20" s="58">
        <f t="shared" si="35"/>
        <v>2049</v>
      </c>
      <c r="AQ20" s="58">
        <f t="shared" si="36"/>
        <v>2050</v>
      </c>
      <c r="AR20" s="58">
        <f t="shared" si="37"/>
        <v>2051</v>
      </c>
      <c r="AS20" s="58">
        <f t="shared" si="38"/>
        <v>2052</v>
      </c>
      <c r="AT20" s="58">
        <f t="shared" si="39"/>
        <v>2053</v>
      </c>
      <c r="AU20" s="58">
        <f t="shared" si="40"/>
        <v>2054</v>
      </c>
      <c r="AV20" s="68">
        <f t="shared" si="41"/>
        <v>2055</v>
      </c>
      <c r="AW20" s="58">
        <f t="shared" si="42"/>
        <v>2056</v>
      </c>
      <c r="AX20" s="58">
        <f t="shared" si="43"/>
        <v>2057</v>
      </c>
      <c r="AY20" s="58">
        <f t="shared" si="44"/>
        <v>2058</v>
      </c>
      <c r="AZ20" s="58">
        <f t="shared" si="45"/>
        <v>2059</v>
      </c>
      <c r="BA20" s="58">
        <f t="shared" si="46"/>
        <v>2060</v>
      </c>
      <c r="BB20" s="58">
        <f t="shared" si="47"/>
        <v>2061</v>
      </c>
      <c r="BC20" s="58">
        <f t="shared" si="48"/>
        <v>2062</v>
      </c>
      <c r="BD20" s="58">
        <f t="shared" si="49"/>
        <v>2063</v>
      </c>
      <c r="BE20" s="58">
        <f t="shared" si="50"/>
        <v>2064</v>
      </c>
      <c r="BF20" s="68">
        <f t="shared" si="51"/>
        <v>2065</v>
      </c>
      <c r="BG20" s="58">
        <f t="shared" si="52"/>
        <v>2066</v>
      </c>
      <c r="BH20" s="58">
        <f t="shared" si="53"/>
        <v>2067</v>
      </c>
      <c r="BI20" s="58">
        <f t="shared" si="54"/>
        <v>2068</v>
      </c>
      <c r="BJ20" s="58">
        <f t="shared" si="55"/>
        <v>2069</v>
      </c>
      <c r="BK20" s="58">
        <f t="shared" si="56"/>
        <v>2070</v>
      </c>
      <c r="BL20" s="58">
        <f t="shared" si="57"/>
        <v>2071</v>
      </c>
      <c r="BM20" s="58">
        <f t="shared" si="58"/>
        <v>2072</v>
      </c>
      <c r="BN20" s="58">
        <f t="shared" si="59"/>
        <v>2073</v>
      </c>
      <c r="BO20" s="58">
        <f t="shared" si="60"/>
        <v>2074</v>
      </c>
      <c r="BP20" s="68">
        <f t="shared" si="61"/>
        <v>2075</v>
      </c>
      <c r="BQ20" s="58">
        <f t="shared" si="62"/>
        <v>2076</v>
      </c>
      <c r="BR20" s="58">
        <f t="shared" si="63"/>
        <v>2077</v>
      </c>
      <c r="BS20" s="58">
        <f t="shared" si="64"/>
        <v>2078</v>
      </c>
      <c r="BT20" s="58">
        <f t="shared" si="65"/>
        <v>2079</v>
      </c>
      <c r="BU20" s="58">
        <f t="shared" si="66"/>
        <v>2080</v>
      </c>
      <c r="BV20" s="58">
        <f t="shared" si="67"/>
        <v>2081</v>
      </c>
      <c r="BW20" s="58">
        <f t="shared" si="68"/>
        <v>2082</v>
      </c>
      <c r="BX20" s="58">
        <f t="shared" si="69"/>
        <v>2083</v>
      </c>
      <c r="BY20" s="58">
        <f t="shared" si="70"/>
        <v>2084</v>
      </c>
      <c r="BZ20" s="68">
        <f t="shared" si="71"/>
        <v>2085</v>
      </c>
      <c r="CA20" s="58">
        <f t="shared" si="72"/>
        <v>2086</v>
      </c>
      <c r="CB20" s="58">
        <f t="shared" si="73"/>
        <v>2087</v>
      </c>
      <c r="CC20" s="58">
        <f t="shared" si="74"/>
        <v>2088</v>
      </c>
      <c r="CD20" s="58">
        <f t="shared" si="75"/>
        <v>2089</v>
      </c>
      <c r="CE20" s="58">
        <f t="shared" si="76"/>
        <v>2090</v>
      </c>
      <c r="CF20" s="58">
        <f t="shared" si="77"/>
        <v>2091</v>
      </c>
      <c r="CG20" s="58">
        <f t="shared" si="78"/>
        <v>2092</v>
      </c>
      <c r="CH20" s="58">
        <f t="shared" si="79"/>
        <v>2093</v>
      </c>
      <c r="CI20" s="58">
        <f t="shared" si="80"/>
        <v>2094</v>
      </c>
      <c r="CJ20" s="68">
        <f t="shared" si="81"/>
        <v>2095</v>
      </c>
      <c r="CK20" s="58">
        <f t="shared" si="82"/>
        <v>2096</v>
      </c>
      <c r="CL20" s="60"/>
    </row>
    <row r="21" spans="1:90" ht="16" customHeight="1">
      <c r="A21" s="126" t="s">
        <v>19</v>
      </c>
      <c r="B21" s="116">
        <v>23</v>
      </c>
      <c r="C21" s="121">
        <v>1</v>
      </c>
      <c r="D21" s="119">
        <f ca="1">IF(OR(B21="",C21=""),"",B21-$B$2+YEAR(TODAY()))</f>
        <v>2017</v>
      </c>
      <c r="E21" s="117">
        <f ca="1">IF(D21="","",D21+C21)</f>
        <v>2018</v>
      </c>
      <c r="F21" s="2"/>
      <c r="G21" s="175"/>
      <c r="H21" s="61" t="str">
        <f>Graphic!A21</f>
        <v>Bike Across Canada</v>
      </c>
      <c r="I21" s="58">
        <v>2016</v>
      </c>
      <c r="J21" s="58">
        <f t="shared" si="3"/>
        <v>2017</v>
      </c>
      <c r="K21" s="58">
        <f t="shared" si="4"/>
        <v>2018</v>
      </c>
      <c r="L21" s="58">
        <f t="shared" si="5"/>
        <v>2019</v>
      </c>
      <c r="M21" s="58">
        <f t="shared" si="6"/>
        <v>2020</v>
      </c>
      <c r="N21" s="58">
        <f t="shared" si="7"/>
        <v>2021</v>
      </c>
      <c r="O21" s="58">
        <f t="shared" si="8"/>
        <v>2022</v>
      </c>
      <c r="P21" s="58">
        <f t="shared" si="9"/>
        <v>2023</v>
      </c>
      <c r="Q21" s="58">
        <f t="shared" si="10"/>
        <v>2024</v>
      </c>
      <c r="R21" s="68">
        <f t="shared" si="11"/>
        <v>2025</v>
      </c>
      <c r="S21" s="58">
        <f t="shared" si="12"/>
        <v>2026</v>
      </c>
      <c r="T21" s="58">
        <f t="shared" si="13"/>
        <v>2027</v>
      </c>
      <c r="U21" s="58">
        <f t="shared" si="14"/>
        <v>2028</v>
      </c>
      <c r="V21" s="58">
        <f t="shared" si="15"/>
        <v>2029</v>
      </c>
      <c r="W21" s="58">
        <f t="shared" si="16"/>
        <v>2030</v>
      </c>
      <c r="X21" s="58">
        <f t="shared" si="17"/>
        <v>2031</v>
      </c>
      <c r="Y21" s="58">
        <f t="shared" si="18"/>
        <v>2032</v>
      </c>
      <c r="Z21" s="58">
        <f t="shared" si="19"/>
        <v>2033</v>
      </c>
      <c r="AA21" s="58">
        <f t="shared" si="20"/>
        <v>2034</v>
      </c>
      <c r="AB21" s="68">
        <f t="shared" si="21"/>
        <v>2035</v>
      </c>
      <c r="AC21" s="58">
        <f t="shared" si="22"/>
        <v>2036</v>
      </c>
      <c r="AD21" s="58">
        <f t="shared" si="23"/>
        <v>2037</v>
      </c>
      <c r="AE21" s="58">
        <f t="shared" si="24"/>
        <v>2038</v>
      </c>
      <c r="AF21" s="58">
        <f t="shared" si="25"/>
        <v>2039</v>
      </c>
      <c r="AG21" s="58">
        <f t="shared" si="26"/>
        <v>2040</v>
      </c>
      <c r="AH21" s="58">
        <f t="shared" si="27"/>
        <v>2041</v>
      </c>
      <c r="AI21" s="58">
        <f t="shared" si="28"/>
        <v>2042</v>
      </c>
      <c r="AJ21" s="58">
        <f t="shared" si="29"/>
        <v>2043</v>
      </c>
      <c r="AK21" s="58">
        <f t="shared" si="30"/>
        <v>2044</v>
      </c>
      <c r="AL21" s="68">
        <f t="shared" si="31"/>
        <v>2045</v>
      </c>
      <c r="AM21" s="58">
        <f t="shared" si="32"/>
        <v>2046</v>
      </c>
      <c r="AN21" s="58">
        <f t="shared" si="33"/>
        <v>2047</v>
      </c>
      <c r="AO21" s="58">
        <f t="shared" si="34"/>
        <v>2048</v>
      </c>
      <c r="AP21" s="58">
        <f t="shared" si="35"/>
        <v>2049</v>
      </c>
      <c r="AQ21" s="58">
        <f t="shared" si="36"/>
        <v>2050</v>
      </c>
      <c r="AR21" s="58">
        <f t="shared" si="37"/>
        <v>2051</v>
      </c>
      <c r="AS21" s="58">
        <f t="shared" si="38"/>
        <v>2052</v>
      </c>
      <c r="AT21" s="58">
        <f t="shared" si="39"/>
        <v>2053</v>
      </c>
      <c r="AU21" s="58">
        <f t="shared" si="40"/>
        <v>2054</v>
      </c>
      <c r="AV21" s="68">
        <f t="shared" si="41"/>
        <v>2055</v>
      </c>
      <c r="AW21" s="58">
        <f t="shared" si="42"/>
        <v>2056</v>
      </c>
      <c r="AX21" s="58">
        <f t="shared" si="43"/>
        <v>2057</v>
      </c>
      <c r="AY21" s="58">
        <f t="shared" si="44"/>
        <v>2058</v>
      </c>
      <c r="AZ21" s="58">
        <f t="shared" si="45"/>
        <v>2059</v>
      </c>
      <c r="BA21" s="58">
        <f t="shared" si="46"/>
        <v>2060</v>
      </c>
      <c r="BB21" s="58">
        <f t="shared" si="47"/>
        <v>2061</v>
      </c>
      <c r="BC21" s="58">
        <f t="shared" si="48"/>
        <v>2062</v>
      </c>
      <c r="BD21" s="58">
        <f t="shared" si="49"/>
        <v>2063</v>
      </c>
      <c r="BE21" s="58">
        <f t="shared" si="50"/>
        <v>2064</v>
      </c>
      <c r="BF21" s="68">
        <f t="shared" si="51"/>
        <v>2065</v>
      </c>
      <c r="BG21" s="58">
        <f t="shared" si="52"/>
        <v>2066</v>
      </c>
      <c r="BH21" s="58">
        <f t="shared" si="53"/>
        <v>2067</v>
      </c>
      <c r="BI21" s="58">
        <f t="shared" si="54"/>
        <v>2068</v>
      </c>
      <c r="BJ21" s="58">
        <f t="shared" si="55"/>
        <v>2069</v>
      </c>
      <c r="BK21" s="58">
        <f t="shared" si="56"/>
        <v>2070</v>
      </c>
      <c r="BL21" s="58">
        <f t="shared" si="57"/>
        <v>2071</v>
      </c>
      <c r="BM21" s="58">
        <f t="shared" si="58"/>
        <v>2072</v>
      </c>
      <c r="BN21" s="58">
        <f t="shared" si="59"/>
        <v>2073</v>
      </c>
      <c r="BO21" s="58">
        <f t="shared" si="60"/>
        <v>2074</v>
      </c>
      <c r="BP21" s="68">
        <f t="shared" si="61"/>
        <v>2075</v>
      </c>
      <c r="BQ21" s="58">
        <f t="shared" si="62"/>
        <v>2076</v>
      </c>
      <c r="BR21" s="58">
        <f t="shared" si="63"/>
        <v>2077</v>
      </c>
      <c r="BS21" s="58">
        <f t="shared" si="64"/>
        <v>2078</v>
      </c>
      <c r="BT21" s="58">
        <f t="shared" si="65"/>
        <v>2079</v>
      </c>
      <c r="BU21" s="58">
        <f t="shared" si="66"/>
        <v>2080</v>
      </c>
      <c r="BV21" s="58">
        <f t="shared" si="67"/>
        <v>2081</v>
      </c>
      <c r="BW21" s="58">
        <f t="shared" si="68"/>
        <v>2082</v>
      </c>
      <c r="BX21" s="58">
        <f t="shared" si="69"/>
        <v>2083</v>
      </c>
      <c r="BY21" s="58">
        <f t="shared" si="70"/>
        <v>2084</v>
      </c>
      <c r="BZ21" s="68">
        <f t="shared" si="71"/>
        <v>2085</v>
      </c>
      <c r="CA21" s="58">
        <f t="shared" si="72"/>
        <v>2086</v>
      </c>
      <c r="CB21" s="58">
        <f t="shared" si="73"/>
        <v>2087</v>
      </c>
      <c r="CC21" s="58">
        <f t="shared" si="74"/>
        <v>2088</v>
      </c>
      <c r="CD21" s="58">
        <f t="shared" si="75"/>
        <v>2089</v>
      </c>
      <c r="CE21" s="58">
        <f t="shared" si="76"/>
        <v>2090</v>
      </c>
      <c r="CF21" s="58">
        <f t="shared" si="77"/>
        <v>2091</v>
      </c>
      <c r="CG21" s="58">
        <f t="shared" si="78"/>
        <v>2092</v>
      </c>
      <c r="CH21" s="58">
        <f t="shared" si="79"/>
        <v>2093</v>
      </c>
      <c r="CI21" s="58">
        <f t="shared" si="80"/>
        <v>2094</v>
      </c>
      <c r="CJ21" s="68">
        <f t="shared" si="81"/>
        <v>2095</v>
      </c>
      <c r="CK21" s="58">
        <f t="shared" si="82"/>
        <v>2096</v>
      </c>
      <c r="CL21" s="60"/>
    </row>
    <row r="22" spans="1:90" ht="16" customHeight="1">
      <c r="A22" s="123"/>
      <c r="B22" s="115"/>
      <c r="C22" s="122"/>
      <c r="D22" s="114"/>
      <c r="E22" s="114"/>
      <c r="F22" s="2"/>
      <c r="G22" s="175"/>
      <c r="H22" s="61"/>
      <c r="I22" s="58">
        <v>2016</v>
      </c>
      <c r="J22" s="58">
        <f t="shared" si="3"/>
        <v>2017</v>
      </c>
      <c r="K22" s="58">
        <f t="shared" si="4"/>
        <v>2018</v>
      </c>
      <c r="L22" s="58">
        <f t="shared" si="5"/>
        <v>2019</v>
      </c>
      <c r="M22" s="58">
        <f t="shared" si="6"/>
        <v>2020</v>
      </c>
      <c r="N22" s="58">
        <f t="shared" si="7"/>
        <v>2021</v>
      </c>
      <c r="O22" s="58">
        <f t="shared" si="8"/>
        <v>2022</v>
      </c>
      <c r="P22" s="58">
        <f t="shared" si="9"/>
        <v>2023</v>
      </c>
      <c r="Q22" s="58">
        <f t="shared" si="10"/>
        <v>2024</v>
      </c>
      <c r="R22" s="68">
        <f t="shared" si="11"/>
        <v>2025</v>
      </c>
      <c r="S22" s="58">
        <f t="shared" si="12"/>
        <v>2026</v>
      </c>
      <c r="T22" s="58">
        <f t="shared" si="13"/>
        <v>2027</v>
      </c>
      <c r="U22" s="58">
        <f t="shared" si="14"/>
        <v>2028</v>
      </c>
      <c r="V22" s="58">
        <f t="shared" si="15"/>
        <v>2029</v>
      </c>
      <c r="W22" s="58">
        <f t="shared" si="16"/>
        <v>2030</v>
      </c>
      <c r="X22" s="58">
        <f t="shared" si="17"/>
        <v>2031</v>
      </c>
      <c r="Y22" s="58">
        <f t="shared" si="18"/>
        <v>2032</v>
      </c>
      <c r="Z22" s="58">
        <f t="shared" si="19"/>
        <v>2033</v>
      </c>
      <c r="AA22" s="58">
        <f t="shared" si="20"/>
        <v>2034</v>
      </c>
      <c r="AB22" s="68">
        <f t="shared" si="21"/>
        <v>2035</v>
      </c>
      <c r="AC22" s="58">
        <f t="shared" si="22"/>
        <v>2036</v>
      </c>
      <c r="AD22" s="58">
        <f t="shared" si="23"/>
        <v>2037</v>
      </c>
      <c r="AE22" s="58">
        <f t="shared" si="24"/>
        <v>2038</v>
      </c>
      <c r="AF22" s="58">
        <f t="shared" si="25"/>
        <v>2039</v>
      </c>
      <c r="AG22" s="58">
        <f t="shared" si="26"/>
        <v>2040</v>
      </c>
      <c r="AH22" s="58">
        <f t="shared" si="27"/>
        <v>2041</v>
      </c>
      <c r="AI22" s="58">
        <f t="shared" si="28"/>
        <v>2042</v>
      </c>
      <c r="AJ22" s="58">
        <f t="shared" si="29"/>
        <v>2043</v>
      </c>
      <c r="AK22" s="58">
        <f t="shared" si="30"/>
        <v>2044</v>
      </c>
      <c r="AL22" s="68">
        <f t="shared" si="31"/>
        <v>2045</v>
      </c>
      <c r="AM22" s="58">
        <f t="shared" si="32"/>
        <v>2046</v>
      </c>
      <c r="AN22" s="58">
        <f t="shared" si="33"/>
        <v>2047</v>
      </c>
      <c r="AO22" s="58">
        <f t="shared" si="34"/>
        <v>2048</v>
      </c>
      <c r="AP22" s="58">
        <f t="shared" si="35"/>
        <v>2049</v>
      </c>
      <c r="AQ22" s="58">
        <f t="shared" si="36"/>
        <v>2050</v>
      </c>
      <c r="AR22" s="58">
        <f t="shared" si="37"/>
        <v>2051</v>
      </c>
      <c r="AS22" s="58">
        <f t="shared" si="38"/>
        <v>2052</v>
      </c>
      <c r="AT22" s="58">
        <f t="shared" si="39"/>
        <v>2053</v>
      </c>
      <c r="AU22" s="58">
        <f t="shared" si="40"/>
        <v>2054</v>
      </c>
      <c r="AV22" s="68">
        <f t="shared" si="41"/>
        <v>2055</v>
      </c>
      <c r="AW22" s="58">
        <f t="shared" si="42"/>
        <v>2056</v>
      </c>
      <c r="AX22" s="58">
        <f t="shared" si="43"/>
        <v>2057</v>
      </c>
      <c r="AY22" s="58">
        <f t="shared" si="44"/>
        <v>2058</v>
      </c>
      <c r="AZ22" s="58">
        <f t="shared" si="45"/>
        <v>2059</v>
      </c>
      <c r="BA22" s="58">
        <f t="shared" si="46"/>
        <v>2060</v>
      </c>
      <c r="BB22" s="58">
        <f t="shared" si="47"/>
        <v>2061</v>
      </c>
      <c r="BC22" s="58">
        <f t="shared" si="48"/>
        <v>2062</v>
      </c>
      <c r="BD22" s="58">
        <f t="shared" si="49"/>
        <v>2063</v>
      </c>
      <c r="BE22" s="58">
        <f t="shared" si="50"/>
        <v>2064</v>
      </c>
      <c r="BF22" s="68">
        <f t="shared" si="51"/>
        <v>2065</v>
      </c>
      <c r="BG22" s="58">
        <f t="shared" si="52"/>
        <v>2066</v>
      </c>
      <c r="BH22" s="58">
        <f t="shared" si="53"/>
        <v>2067</v>
      </c>
      <c r="BI22" s="58">
        <f t="shared" si="54"/>
        <v>2068</v>
      </c>
      <c r="BJ22" s="58">
        <f t="shared" si="55"/>
        <v>2069</v>
      </c>
      <c r="BK22" s="58">
        <f t="shared" si="56"/>
        <v>2070</v>
      </c>
      <c r="BL22" s="58">
        <f t="shared" si="57"/>
        <v>2071</v>
      </c>
      <c r="BM22" s="58">
        <f t="shared" si="58"/>
        <v>2072</v>
      </c>
      <c r="BN22" s="58">
        <f t="shared" si="59"/>
        <v>2073</v>
      </c>
      <c r="BO22" s="58">
        <f t="shared" si="60"/>
        <v>2074</v>
      </c>
      <c r="BP22" s="68">
        <f t="shared" si="61"/>
        <v>2075</v>
      </c>
      <c r="BQ22" s="58">
        <f t="shared" si="62"/>
        <v>2076</v>
      </c>
      <c r="BR22" s="58">
        <f t="shared" si="63"/>
        <v>2077</v>
      </c>
      <c r="BS22" s="58">
        <f t="shared" si="64"/>
        <v>2078</v>
      </c>
      <c r="BT22" s="58">
        <f t="shared" si="65"/>
        <v>2079</v>
      </c>
      <c r="BU22" s="58">
        <f t="shared" si="66"/>
        <v>2080</v>
      </c>
      <c r="BV22" s="58">
        <f t="shared" si="67"/>
        <v>2081</v>
      </c>
      <c r="BW22" s="58">
        <f t="shared" si="68"/>
        <v>2082</v>
      </c>
      <c r="BX22" s="58">
        <f t="shared" si="69"/>
        <v>2083</v>
      </c>
      <c r="BY22" s="58">
        <f t="shared" si="70"/>
        <v>2084</v>
      </c>
      <c r="BZ22" s="68">
        <f t="shared" si="71"/>
        <v>2085</v>
      </c>
      <c r="CA22" s="58">
        <f t="shared" si="72"/>
        <v>2086</v>
      </c>
      <c r="CB22" s="58">
        <f t="shared" si="73"/>
        <v>2087</v>
      </c>
      <c r="CC22" s="58">
        <f t="shared" si="74"/>
        <v>2088</v>
      </c>
      <c r="CD22" s="58">
        <f t="shared" si="75"/>
        <v>2089</v>
      </c>
      <c r="CE22" s="58">
        <f t="shared" si="76"/>
        <v>2090</v>
      </c>
      <c r="CF22" s="58">
        <f t="shared" si="77"/>
        <v>2091</v>
      </c>
      <c r="CG22" s="58">
        <f t="shared" si="78"/>
        <v>2092</v>
      </c>
      <c r="CH22" s="58">
        <f t="shared" si="79"/>
        <v>2093</v>
      </c>
      <c r="CI22" s="58">
        <f t="shared" si="80"/>
        <v>2094</v>
      </c>
      <c r="CJ22" s="68">
        <f t="shared" si="81"/>
        <v>2095</v>
      </c>
      <c r="CK22" s="58">
        <f t="shared" si="82"/>
        <v>2096</v>
      </c>
      <c r="CL22" s="60"/>
    </row>
    <row r="23" spans="1:90" ht="16" customHeight="1" thickBot="1">
      <c r="A23" s="127" t="s">
        <v>18</v>
      </c>
      <c r="B23" s="133">
        <v>22</v>
      </c>
      <c r="C23" s="124">
        <v>1</v>
      </c>
      <c r="D23" s="119">
        <f ca="1">IF(OR(B23="",C23=""),"",B23-$B$2+YEAR(TODAY()))</f>
        <v>2016</v>
      </c>
      <c r="E23" s="117">
        <f ca="1">IF(D23="","",D23+C23)</f>
        <v>2017</v>
      </c>
      <c r="F23" s="2"/>
      <c r="G23" s="175"/>
      <c r="H23" s="61" t="str">
        <f>Graphic!A23</f>
        <v>Graduate</v>
      </c>
      <c r="I23" s="58">
        <v>2016</v>
      </c>
      <c r="J23" s="58">
        <f t="shared" si="3"/>
        <v>2017</v>
      </c>
      <c r="K23" s="58">
        <f t="shared" si="4"/>
        <v>2018</v>
      </c>
      <c r="L23" s="58">
        <f t="shared" si="5"/>
        <v>2019</v>
      </c>
      <c r="M23" s="58">
        <f t="shared" si="6"/>
        <v>2020</v>
      </c>
      <c r="N23" s="58">
        <f t="shared" si="7"/>
        <v>2021</v>
      </c>
      <c r="O23" s="58">
        <f t="shared" si="8"/>
        <v>2022</v>
      </c>
      <c r="P23" s="58">
        <f t="shared" si="9"/>
        <v>2023</v>
      </c>
      <c r="Q23" s="58">
        <f t="shared" si="10"/>
        <v>2024</v>
      </c>
      <c r="R23" s="68">
        <f t="shared" si="11"/>
        <v>2025</v>
      </c>
      <c r="S23" s="58">
        <f t="shared" si="12"/>
        <v>2026</v>
      </c>
      <c r="T23" s="58">
        <f t="shared" si="13"/>
        <v>2027</v>
      </c>
      <c r="U23" s="58">
        <f t="shared" si="14"/>
        <v>2028</v>
      </c>
      <c r="V23" s="58">
        <f t="shared" si="15"/>
        <v>2029</v>
      </c>
      <c r="W23" s="58">
        <f t="shared" si="16"/>
        <v>2030</v>
      </c>
      <c r="X23" s="58">
        <f t="shared" si="17"/>
        <v>2031</v>
      </c>
      <c r="Y23" s="58">
        <f t="shared" si="18"/>
        <v>2032</v>
      </c>
      <c r="Z23" s="58">
        <f t="shared" si="19"/>
        <v>2033</v>
      </c>
      <c r="AA23" s="58">
        <f t="shared" si="20"/>
        <v>2034</v>
      </c>
      <c r="AB23" s="68">
        <f t="shared" si="21"/>
        <v>2035</v>
      </c>
      <c r="AC23" s="58">
        <f t="shared" si="22"/>
        <v>2036</v>
      </c>
      <c r="AD23" s="58">
        <f t="shared" si="23"/>
        <v>2037</v>
      </c>
      <c r="AE23" s="58">
        <f t="shared" si="24"/>
        <v>2038</v>
      </c>
      <c r="AF23" s="58">
        <f t="shared" si="25"/>
        <v>2039</v>
      </c>
      <c r="AG23" s="58">
        <f t="shared" si="26"/>
        <v>2040</v>
      </c>
      <c r="AH23" s="58">
        <f t="shared" si="27"/>
        <v>2041</v>
      </c>
      <c r="AI23" s="58">
        <f t="shared" si="28"/>
        <v>2042</v>
      </c>
      <c r="AJ23" s="58">
        <f t="shared" si="29"/>
        <v>2043</v>
      </c>
      <c r="AK23" s="58">
        <f t="shared" si="30"/>
        <v>2044</v>
      </c>
      <c r="AL23" s="68">
        <f t="shared" si="31"/>
        <v>2045</v>
      </c>
      <c r="AM23" s="58">
        <f t="shared" si="32"/>
        <v>2046</v>
      </c>
      <c r="AN23" s="58">
        <f t="shared" si="33"/>
        <v>2047</v>
      </c>
      <c r="AO23" s="58">
        <f t="shared" si="34"/>
        <v>2048</v>
      </c>
      <c r="AP23" s="58">
        <f t="shared" si="35"/>
        <v>2049</v>
      </c>
      <c r="AQ23" s="58">
        <f t="shared" si="36"/>
        <v>2050</v>
      </c>
      <c r="AR23" s="58">
        <f t="shared" si="37"/>
        <v>2051</v>
      </c>
      <c r="AS23" s="58">
        <f t="shared" si="38"/>
        <v>2052</v>
      </c>
      <c r="AT23" s="58">
        <f t="shared" si="39"/>
        <v>2053</v>
      </c>
      <c r="AU23" s="58">
        <f t="shared" si="40"/>
        <v>2054</v>
      </c>
      <c r="AV23" s="68">
        <f t="shared" si="41"/>
        <v>2055</v>
      </c>
      <c r="AW23" s="58">
        <f t="shared" si="42"/>
        <v>2056</v>
      </c>
      <c r="AX23" s="58">
        <f t="shared" si="43"/>
        <v>2057</v>
      </c>
      <c r="AY23" s="58">
        <f t="shared" si="44"/>
        <v>2058</v>
      </c>
      <c r="AZ23" s="58">
        <f t="shared" si="45"/>
        <v>2059</v>
      </c>
      <c r="BA23" s="58">
        <f t="shared" si="46"/>
        <v>2060</v>
      </c>
      <c r="BB23" s="58">
        <f t="shared" si="47"/>
        <v>2061</v>
      </c>
      <c r="BC23" s="58">
        <f t="shared" si="48"/>
        <v>2062</v>
      </c>
      <c r="BD23" s="58">
        <f t="shared" si="49"/>
        <v>2063</v>
      </c>
      <c r="BE23" s="58">
        <f t="shared" si="50"/>
        <v>2064</v>
      </c>
      <c r="BF23" s="68">
        <f t="shared" si="51"/>
        <v>2065</v>
      </c>
      <c r="BG23" s="58">
        <f t="shared" si="52"/>
        <v>2066</v>
      </c>
      <c r="BH23" s="58">
        <f t="shared" si="53"/>
        <v>2067</v>
      </c>
      <c r="BI23" s="58">
        <f t="shared" si="54"/>
        <v>2068</v>
      </c>
      <c r="BJ23" s="58">
        <f t="shared" si="55"/>
        <v>2069</v>
      </c>
      <c r="BK23" s="58">
        <f t="shared" si="56"/>
        <v>2070</v>
      </c>
      <c r="BL23" s="58">
        <f t="shared" si="57"/>
        <v>2071</v>
      </c>
      <c r="BM23" s="58">
        <f t="shared" si="58"/>
        <v>2072</v>
      </c>
      <c r="BN23" s="58">
        <f t="shared" si="59"/>
        <v>2073</v>
      </c>
      <c r="BO23" s="58">
        <f t="shared" si="60"/>
        <v>2074</v>
      </c>
      <c r="BP23" s="68">
        <f t="shared" si="61"/>
        <v>2075</v>
      </c>
      <c r="BQ23" s="58">
        <f t="shared" si="62"/>
        <v>2076</v>
      </c>
      <c r="BR23" s="58">
        <f t="shared" si="63"/>
        <v>2077</v>
      </c>
      <c r="BS23" s="58">
        <f t="shared" si="64"/>
        <v>2078</v>
      </c>
      <c r="BT23" s="58">
        <f t="shared" si="65"/>
        <v>2079</v>
      </c>
      <c r="BU23" s="58">
        <f t="shared" si="66"/>
        <v>2080</v>
      </c>
      <c r="BV23" s="58">
        <f t="shared" si="67"/>
        <v>2081</v>
      </c>
      <c r="BW23" s="58">
        <f t="shared" si="68"/>
        <v>2082</v>
      </c>
      <c r="BX23" s="58">
        <f t="shared" si="69"/>
        <v>2083</v>
      </c>
      <c r="BY23" s="58">
        <f t="shared" si="70"/>
        <v>2084</v>
      </c>
      <c r="BZ23" s="68">
        <f t="shared" si="71"/>
        <v>2085</v>
      </c>
      <c r="CA23" s="58">
        <f t="shared" si="72"/>
        <v>2086</v>
      </c>
      <c r="CB23" s="58">
        <f t="shared" si="73"/>
        <v>2087</v>
      </c>
      <c r="CC23" s="58">
        <f t="shared" si="74"/>
        <v>2088</v>
      </c>
      <c r="CD23" s="58">
        <f t="shared" si="75"/>
        <v>2089</v>
      </c>
      <c r="CE23" s="58">
        <f t="shared" si="76"/>
        <v>2090</v>
      </c>
      <c r="CF23" s="58">
        <f t="shared" si="77"/>
        <v>2091</v>
      </c>
      <c r="CG23" s="58">
        <f t="shared" si="78"/>
        <v>2092</v>
      </c>
      <c r="CH23" s="58">
        <f t="shared" si="79"/>
        <v>2093</v>
      </c>
      <c r="CI23" s="58">
        <f t="shared" si="80"/>
        <v>2094</v>
      </c>
      <c r="CJ23" s="68">
        <f t="shared" si="81"/>
        <v>2095</v>
      </c>
      <c r="CK23" s="58">
        <f t="shared" si="82"/>
        <v>2096</v>
      </c>
      <c r="CL23" s="60"/>
    </row>
    <row r="24" spans="1:90" ht="16" customHeight="1" thickTop="1" thickBot="1">
      <c r="A24" s="131"/>
      <c r="B24" s="125"/>
      <c r="C24" s="149"/>
      <c r="D24" s="132"/>
      <c r="E24" s="132"/>
      <c r="F24" s="2"/>
      <c r="G24" s="176"/>
      <c r="H24" s="62"/>
      <c r="I24" s="58">
        <v>2016</v>
      </c>
      <c r="J24" s="58">
        <f t="shared" si="3"/>
        <v>2017</v>
      </c>
      <c r="K24" s="58">
        <f t="shared" si="4"/>
        <v>2018</v>
      </c>
      <c r="L24" s="58">
        <f t="shared" si="5"/>
        <v>2019</v>
      </c>
      <c r="M24" s="58">
        <f t="shared" si="6"/>
        <v>2020</v>
      </c>
      <c r="N24" s="58">
        <f t="shared" si="7"/>
        <v>2021</v>
      </c>
      <c r="O24" s="58">
        <f t="shared" si="8"/>
        <v>2022</v>
      </c>
      <c r="P24" s="58">
        <f t="shared" si="9"/>
        <v>2023</v>
      </c>
      <c r="Q24" s="58">
        <f t="shared" si="10"/>
        <v>2024</v>
      </c>
      <c r="R24" s="68">
        <f t="shared" si="11"/>
        <v>2025</v>
      </c>
      <c r="S24" s="58">
        <f t="shared" si="12"/>
        <v>2026</v>
      </c>
      <c r="T24" s="58">
        <f t="shared" si="13"/>
        <v>2027</v>
      </c>
      <c r="U24" s="58">
        <f t="shared" si="14"/>
        <v>2028</v>
      </c>
      <c r="V24" s="58">
        <f t="shared" si="15"/>
        <v>2029</v>
      </c>
      <c r="W24" s="58">
        <f t="shared" si="16"/>
        <v>2030</v>
      </c>
      <c r="X24" s="58">
        <f t="shared" si="17"/>
        <v>2031</v>
      </c>
      <c r="Y24" s="58">
        <f t="shared" si="18"/>
        <v>2032</v>
      </c>
      <c r="Z24" s="58">
        <f t="shared" si="19"/>
        <v>2033</v>
      </c>
      <c r="AA24" s="58">
        <f t="shared" si="20"/>
        <v>2034</v>
      </c>
      <c r="AB24" s="68">
        <f t="shared" si="21"/>
        <v>2035</v>
      </c>
      <c r="AC24" s="58">
        <f t="shared" si="22"/>
        <v>2036</v>
      </c>
      <c r="AD24" s="58">
        <f t="shared" si="23"/>
        <v>2037</v>
      </c>
      <c r="AE24" s="58">
        <f t="shared" si="24"/>
        <v>2038</v>
      </c>
      <c r="AF24" s="58">
        <f t="shared" si="25"/>
        <v>2039</v>
      </c>
      <c r="AG24" s="58">
        <f t="shared" si="26"/>
        <v>2040</v>
      </c>
      <c r="AH24" s="58">
        <f t="shared" si="27"/>
        <v>2041</v>
      </c>
      <c r="AI24" s="58">
        <f t="shared" si="28"/>
        <v>2042</v>
      </c>
      <c r="AJ24" s="58">
        <f t="shared" si="29"/>
        <v>2043</v>
      </c>
      <c r="AK24" s="58">
        <f t="shared" si="30"/>
        <v>2044</v>
      </c>
      <c r="AL24" s="68">
        <f t="shared" si="31"/>
        <v>2045</v>
      </c>
      <c r="AM24" s="58">
        <f t="shared" si="32"/>
        <v>2046</v>
      </c>
      <c r="AN24" s="58">
        <f t="shared" si="33"/>
        <v>2047</v>
      </c>
      <c r="AO24" s="58">
        <f t="shared" si="34"/>
        <v>2048</v>
      </c>
      <c r="AP24" s="58">
        <f t="shared" si="35"/>
        <v>2049</v>
      </c>
      <c r="AQ24" s="58">
        <f t="shared" si="36"/>
        <v>2050</v>
      </c>
      <c r="AR24" s="58">
        <f t="shared" si="37"/>
        <v>2051</v>
      </c>
      <c r="AS24" s="58">
        <f t="shared" si="38"/>
        <v>2052</v>
      </c>
      <c r="AT24" s="58">
        <f t="shared" si="39"/>
        <v>2053</v>
      </c>
      <c r="AU24" s="58">
        <f t="shared" si="40"/>
        <v>2054</v>
      </c>
      <c r="AV24" s="68">
        <f t="shared" si="41"/>
        <v>2055</v>
      </c>
      <c r="AW24" s="58">
        <f t="shared" si="42"/>
        <v>2056</v>
      </c>
      <c r="AX24" s="58">
        <f t="shared" si="43"/>
        <v>2057</v>
      </c>
      <c r="AY24" s="58">
        <f t="shared" si="44"/>
        <v>2058</v>
      </c>
      <c r="AZ24" s="58">
        <f t="shared" si="45"/>
        <v>2059</v>
      </c>
      <c r="BA24" s="58">
        <f t="shared" si="46"/>
        <v>2060</v>
      </c>
      <c r="BB24" s="58">
        <f t="shared" si="47"/>
        <v>2061</v>
      </c>
      <c r="BC24" s="58">
        <f t="shared" si="48"/>
        <v>2062</v>
      </c>
      <c r="BD24" s="58">
        <f t="shared" si="49"/>
        <v>2063</v>
      </c>
      <c r="BE24" s="58">
        <f t="shared" si="50"/>
        <v>2064</v>
      </c>
      <c r="BF24" s="68">
        <f t="shared" si="51"/>
        <v>2065</v>
      </c>
      <c r="BG24" s="58">
        <f t="shared" si="52"/>
        <v>2066</v>
      </c>
      <c r="BH24" s="58">
        <f t="shared" si="53"/>
        <v>2067</v>
      </c>
      <c r="BI24" s="58">
        <f t="shared" si="54"/>
        <v>2068</v>
      </c>
      <c r="BJ24" s="58">
        <f t="shared" si="55"/>
        <v>2069</v>
      </c>
      <c r="BK24" s="58">
        <f t="shared" si="56"/>
        <v>2070</v>
      </c>
      <c r="BL24" s="58">
        <f t="shared" si="57"/>
        <v>2071</v>
      </c>
      <c r="BM24" s="58">
        <f t="shared" si="58"/>
        <v>2072</v>
      </c>
      <c r="BN24" s="58">
        <f t="shared" si="59"/>
        <v>2073</v>
      </c>
      <c r="BO24" s="58">
        <f t="shared" si="60"/>
        <v>2074</v>
      </c>
      <c r="BP24" s="68">
        <f t="shared" si="61"/>
        <v>2075</v>
      </c>
      <c r="BQ24" s="58">
        <f t="shared" si="62"/>
        <v>2076</v>
      </c>
      <c r="BR24" s="58">
        <f t="shared" si="63"/>
        <v>2077</v>
      </c>
      <c r="BS24" s="58">
        <f t="shared" si="64"/>
        <v>2078</v>
      </c>
      <c r="BT24" s="58">
        <f t="shared" si="65"/>
        <v>2079</v>
      </c>
      <c r="BU24" s="58">
        <f t="shared" si="66"/>
        <v>2080</v>
      </c>
      <c r="BV24" s="58">
        <f t="shared" si="67"/>
        <v>2081</v>
      </c>
      <c r="BW24" s="58">
        <f t="shared" si="68"/>
        <v>2082</v>
      </c>
      <c r="BX24" s="58">
        <f t="shared" si="69"/>
        <v>2083</v>
      </c>
      <c r="BY24" s="58">
        <f t="shared" si="70"/>
        <v>2084</v>
      </c>
      <c r="BZ24" s="68">
        <f t="shared" si="71"/>
        <v>2085</v>
      </c>
      <c r="CA24" s="58">
        <f t="shared" si="72"/>
        <v>2086</v>
      </c>
      <c r="CB24" s="58">
        <f t="shared" si="73"/>
        <v>2087</v>
      </c>
      <c r="CC24" s="58">
        <f t="shared" si="74"/>
        <v>2088</v>
      </c>
      <c r="CD24" s="58">
        <f t="shared" si="75"/>
        <v>2089</v>
      </c>
      <c r="CE24" s="58">
        <f t="shared" si="76"/>
        <v>2090</v>
      </c>
      <c r="CF24" s="58">
        <f t="shared" si="77"/>
        <v>2091</v>
      </c>
      <c r="CG24" s="58">
        <f t="shared" si="78"/>
        <v>2092</v>
      </c>
      <c r="CH24" s="58">
        <f t="shared" si="79"/>
        <v>2093</v>
      </c>
      <c r="CI24" s="58">
        <f t="shared" si="80"/>
        <v>2094</v>
      </c>
      <c r="CJ24" s="68">
        <f t="shared" si="81"/>
        <v>2095</v>
      </c>
      <c r="CK24" s="58">
        <f t="shared" si="82"/>
        <v>2096</v>
      </c>
      <c r="CL24" s="60"/>
    </row>
    <row r="25" spans="1:90" ht="16" customHeight="1" thickTop="1" thickBot="1">
      <c r="A25" s="3" t="s">
        <v>33</v>
      </c>
      <c r="B25" s="150" t="s">
        <v>34</v>
      </c>
      <c r="C25" s="162" t="s">
        <v>38</v>
      </c>
      <c r="D25" s="162"/>
      <c r="E25" s="162"/>
      <c r="F25" s="2"/>
      <c r="G25" s="177" t="s">
        <v>2</v>
      </c>
      <c r="H25" s="61"/>
      <c r="I25" s="58">
        <v>2016</v>
      </c>
      <c r="J25" s="58">
        <f t="shared" si="3"/>
        <v>2017</v>
      </c>
      <c r="K25" s="58">
        <f t="shared" si="4"/>
        <v>2018</v>
      </c>
      <c r="L25" s="58">
        <f t="shared" si="5"/>
        <v>2019</v>
      </c>
      <c r="M25" s="58">
        <f t="shared" si="6"/>
        <v>2020</v>
      </c>
      <c r="N25" s="58">
        <f t="shared" si="7"/>
        <v>2021</v>
      </c>
      <c r="O25" s="58">
        <f t="shared" si="8"/>
        <v>2022</v>
      </c>
      <c r="P25" s="58">
        <f t="shared" si="9"/>
        <v>2023</v>
      </c>
      <c r="Q25" s="58">
        <f t="shared" si="10"/>
        <v>2024</v>
      </c>
      <c r="R25" s="68">
        <f t="shared" si="11"/>
        <v>2025</v>
      </c>
      <c r="S25" s="58">
        <f t="shared" si="12"/>
        <v>2026</v>
      </c>
      <c r="T25" s="58">
        <f t="shared" si="13"/>
        <v>2027</v>
      </c>
      <c r="U25" s="58">
        <f t="shared" si="14"/>
        <v>2028</v>
      </c>
      <c r="V25" s="58">
        <f t="shared" si="15"/>
        <v>2029</v>
      </c>
      <c r="W25" s="58">
        <f t="shared" si="16"/>
        <v>2030</v>
      </c>
      <c r="X25" s="58">
        <f t="shared" si="17"/>
        <v>2031</v>
      </c>
      <c r="Y25" s="58">
        <f t="shared" si="18"/>
        <v>2032</v>
      </c>
      <c r="Z25" s="58">
        <f t="shared" si="19"/>
        <v>2033</v>
      </c>
      <c r="AA25" s="58">
        <f t="shared" si="20"/>
        <v>2034</v>
      </c>
      <c r="AB25" s="68">
        <f t="shared" si="21"/>
        <v>2035</v>
      </c>
      <c r="AC25" s="58">
        <f t="shared" si="22"/>
        <v>2036</v>
      </c>
      <c r="AD25" s="58">
        <f t="shared" si="23"/>
        <v>2037</v>
      </c>
      <c r="AE25" s="58">
        <f t="shared" si="24"/>
        <v>2038</v>
      </c>
      <c r="AF25" s="58">
        <f t="shared" si="25"/>
        <v>2039</v>
      </c>
      <c r="AG25" s="58">
        <f t="shared" si="26"/>
        <v>2040</v>
      </c>
      <c r="AH25" s="58">
        <f t="shared" si="27"/>
        <v>2041</v>
      </c>
      <c r="AI25" s="58">
        <f t="shared" si="28"/>
        <v>2042</v>
      </c>
      <c r="AJ25" s="58">
        <f t="shared" si="29"/>
        <v>2043</v>
      </c>
      <c r="AK25" s="58">
        <f t="shared" si="30"/>
        <v>2044</v>
      </c>
      <c r="AL25" s="68">
        <f t="shared" si="31"/>
        <v>2045</v>
      </c>
      <c r="AM25" s="58">
        <f t="shared" si="32"/>
        <v>2046</v>
      </c>
      <c r="AN25" s="58">
        <f t="shared" si="33"/>
        <v>2047</v>
      </c>
      <c r="AO25" s="58">
        <f t="shared" si="34"/>
        <v>2048</v>
      </c>
      <c r="AP25" s="58">
        <f t="shared" si="35"/>
        <v>2049</v>
      </c>
      <c r="AQ25" s="58">
        <f t="shared" si="36"/>
        <v>2050</v>
      </c>
      <c r="AR25" s="58">
        <f t="shared" si="37"/>
        <v>2051</v>
      </c>
      <c r="AS25" s="58">
        <f t="shared" si="38"/>
        <v>2052</v>
      </c>
      <c r="AT25" s="58">
        <f t="shared" si="39"/>
        <v>2053</v>
      </c>
      <c r="AU25" s="58">
        <f t="shared" si="40"/>
        <v>2054</v>
      </c>
      <c r="AV25" s="68">
        <f t="shared" si="41"/>
        <v>2055</v>
      </c>
      <c r="AW25" s="58">
        <f t="shared" si="42"/>
        <v>2056</v>
      </c>
      <c r="AX25" s="58">
        <f t="shared" si="43"/>
        <v>2057</v>
      </c>
      <c r="AY25" s="58">
        <f t="shared" si="44"/>
        <v>2058</v>
      </c>
      <c r="AZ25" s="58">
        <f t="shared" si="45"/>
        <v>2059</v>
      </c>
      <c r="BA25" s="58">
        <f t="shared" si="46"/>
        <v>2060</v>
      </c>
      <c r="BB25" s="58">
        <f t="shared" si="47"/>
        <v>2061</v>
      </c>
      <c r="BC25" s="58">
        <f t="shared" si="48"/>
        <v>2062</v>
      </c>
      <c r="BD25" s="58">
        <f t="shared" si="49"/>
        <v>2063</v>
      </c>
      <c r="BE25" s="58">
        <f t="shared" si="50"/>
        <v>2064</v>
      </c>
      <c r="BF25" s="68">
        <f t="shared" si="51"/>
        <v>2065</v>
      </c>
      <c r="BG25" s="58">
        <f t="shared" si="52"/>
        <v>2066</v>
      </c>
      <c r="BH25" s="58">
        <f t="shared" si="53"/>
        <v>2067</v>
      </c>
      <c r="BI25" s="58">
        <f t="shared" si="54"/>
        <v>2068</v>
      </c>
      <c r="BJ25" s="58">
        <f t="shared" si="55"/>
        <v>2069</v>
      </c>
      <c r="BK25" s="58">
        <f t="shared" si="56"/>
        <v>2070</v>
      </c>
      <c r="BL25" s="58">
        <f t="shared" si="57"/>
        <v>2071</v>
      </c>
      <c r="BM25" s="58">
        <f t="shared" si="58"/>
        <v>2072</v>
      </c>
      <c r="BN25" s="58">
        <f t="shared" si="59"/>
        <v>2073</v>
      </c>
      <c r="BO25" s="58">
        <f t="shared" si="60"/>
        <v>2074</v>
      </c>
      <c r="BP25" s="68">
        <f t="shared" si="61"/>
        <v>2075</v>
      </c>
      <c r="BQ25" s="58">
        <f t="shared" si="62"/>
        <v>2076</v>
      </c>
      <c r="BR25" s="58">
        <f t="shared" si="63"/>
        <v>2077</v>
      </c>
      <c r="BS25" s="58">
        <f t="shared" si="64"/>
        <v>2078</v>
      </c>
      <c r="BT25" s="58">
        <f t="shared" si="65"/>
        <v>2079</v>
      </c>
      <c r="BU25" s="58">
        <f t="shared" si="66"/>
        <v>2080</v>
      </c>
      <c r="BV25" s="58">
        <f t="shared" si="67"/>
        <v>2081</v>
      </c>
      <c r="BW25" s="58">
        <f t="shared" si="68"/>
        <v>2082</v>
      </c>
      <c r="BX25" s="58">
        <f t="shared" si="69"/>
        <v>2083</v>
      </c>
      <c r="BY25" s="58">
        <f t="shared" si="70"/>
        <v>2084</v>
      </c>
      <c r="BZ25" s="68">
        <f t="shared" si="71"/>
        <v>2085</v>
      </c>
      <c r="CA25" s="58">
        <f t="shared" si="72"/>
        <v>2086</v>
      </c>
      <c r="CB25" s="58">
        <f t="shared" si="73"/>
        <v>2087</v>
      </c>
      <c r="CC25" s="58">
        <f t="shared" si="74"/>
        <v>2088</v>
      </c>
      <c r="CD25" s="58">
        <f t="shared" si="75"/>
        <v>2089</v>
      </c>
      <c r="CE25" s="58">
        <f t="shared" si="76"/>
        <v>2090</v>
      </c>
      <c r="CF25" s="58">
        <f t="shared" si="77"/>
        <v>2091</v>
      </c>
      <c r="CG25" s="58">
        <f t="shared" si="78"/>
        <v>2092</v>
      </c>
      <c r="CH25" s="58">
        <f t="shared" si="79"/>
        <v>2093</v>
      </c>
      <c r="CI25" s="58">
        <f t="shared" si="80"/>
        <v>2094</v>
      </c>
      <c r="CJ25" s="68">
        <f t="shared" si="81"/>
        <v>2095</v>
      </c>
      <c r="CK25" s="58">
        <f t="shared" si="82"/>
        <v>2096</v>
      </c>
      <c r="CL25" s="60"/>
    </row>
    <row r="26" spans="1:90" ht="16" customHeight="1" thickTop="1">
      <c r="A26" s="151" t="s">
        <v>23</v>
      </c>
      <c r="B26" s="152">
        <v>55</v>
      </c>
      <c r="C26" s="166">
        <v>2022</v>
      </c>
      <c r="D26" s="166"/>
      <c r="E26" s="167"/>
      <c r="F26" s="2"/>
      <c r="G26" s="178"/>
      <c r="H26" s="61" t="str">
        <f>Graphic!A26</f>
        <v>President Olson</v>
      </c>
      <c r="I26" s="58">
        <v>2016</v>
      </c>
      <c r="J26" s="58">
        <f t="shared" si="3"/>
        <v>2017</v>
      </c>
      <c r="K26" s="58">
        <f t="shared" si="4"/>
        <v>2018</v>
      </c>
      <c r="L26" s="58">
        <f t="shared" si="5"/>
        <v>2019</v>
      </c>
      <c r="M26" s="58">
        <f t="shared" si="6"/>
        <v>2020</v>
      </c>
      <c r="N26" s="58">
        <f t="shared" si="7"/>
        <v>2021</v>
      </c>
      <c r="O26" s="58">
        <f t="shared" si="8"/>
        <v>2022</v>
      </c>
      <c r="P26" s="58">
        <f t="shared" si="9"/>
        <v>2023</v>
      </c>
      <c r="Q26" s="58">
        <f t="shared" si="10"/>
        <v>2024</v>
      </c>
      <c r="R26" s="68">
        <f t="shared" si="11"/>
        <v>2025</v>
      </c>
      <c r="S26" s="58">
        <f t="shared" si="12"/>
        <v>2026</v>
      </c>
      <c r="T26" s="58">
        <f t="shared" si="13"/>
        <v>2027</v>
      </c>
      <c r="U26" s="58">
        <f t="shared" si="14"/>
        <v>2028</v>
      </c>
      <c r="V26" s="58">
        <f t="shared" si="15"/>
        <v>2029</v>
      </c>
      <c r="W26" s="58">
        <f t="shared" si="16"/>
        <v>2030</v>
      </c>
      <c r="X26" s="58">
        <f t="shared" si="17"/>
        <v>2031</v>
      </c>
      <c r="Y26" s="58">
        <f t="shared" si="18"/>
        <v>2032</v>
      </c>
      <c r="Z26" s="58">
        <f t="shared" si="19"/>
        <v>2033</v>
      </c>
      <c r="AA26" s="58">
        <f t="shared" si="20"/>
        <v>2034</v>
      </c>
      <c r="AB26" s="68">
        <f t="shared" si="21"/>
        <v>2035</v>
      </c>
      <c r="AC26" s="58">
        <f t="shared" si="22"/>
        <v>2036</v>
      </c>
      <c r="AD26" s="58">
        <f t="shared" si="23"/>
        <v>2037</v>
      </c>
      <c r="AE26" s="58">
        <f t="shared" si="24"/>
        <v>2038</v>
      </c>
      <c r="AF26" s="58">
        <f t="shared" si="25"/>
        <v>2039</v>
      </c>
      <c r="AG26" s="58">
        <f t="shared" si="26"/>
        <v>2040</v>
      </c>
      <c r="AH26" s="58">
        <f t="shared" si="27"/>
        <v>2041</v>
      </c>
      <c r="AI26" s="58">
        <f t="shared" si="28"/>
        <v>2042</v>
      </c>
      <c r="AJ26" s="58">
        <f t="shared" si="29"/>
        <v>2043</v>
      </c>
      <c r="AK26" s="58">
        <f t="shared" si="30"/>
        <v>2044</v>
      </c>
      <c r="AL26" s="68">
        <f t="shared" si="31"/>
        <v>2045</v>
      </c>
      <c r="AM26" s="58">
        <f t="shared" si="32"/>
        <v>2046</v>
      </c>
      <c r="AN26" s="58">
        <f t="shared" si="33"/>
        <v>2047</v>
      </c>
      <c r="AO26" s="58">
        <f t="shared" si="34"/>
        <v>2048</v>
      </c>
      <c r="AP26" s="58">
        <f t="shared" si="35"/>
        <v>2049</v>
      </c>
      <c r="AQ26" s="58">
        <f t="shared" si="36"/>
        <v>2050</v>
      </c>
      <c r="AR26" s="58">
        <f t="shared" si="37"/>
        <v>2051</v>
      </c>
      <c r="AS26" s="58">
        <f t="shared" si="38"/>
        <v>2052</v>
      </c>
      <c r="AT26" s="58">
        <f t="shared" si="39"/>
        <v>2053</v>
      </c>
      <c r="AU26" s="58">
        <f t="shared" si="40"/>
        <v>2054</v>
      </c>
      <c r="AV26" s="68">
        <f t="shared" si="41"/>
        <v>2055</v>
      </c>
      <c r="AW26" s="58">
        <f t="shared" si="42"/>
        <v>2056</v>
      </c>
      <c r="AX26" s="58">
        <f t="shared" si="43"/>
        <v>2057</v>
      </c>
      <c r="AY26" s="58">
        <f t="shared" si="44"/>
        <v>2058</v>
      </c>
      <c r="AZ26" s="58">
        <f t="shared" si="45"/>
        <v>2059</v>
      </c>
      <c r="BA26" s="58">
        <f t="shared" si="46"/>
        <v>2060</v>
      </c>
      <c r="BB26" s="58">
        <f t="shared" si="47"/>
        <v>2061</v>
      </c>
      <c r="BC26" s="58">
        <f t="shared" si="48"/>
        <v>2062</v>
      </c>
      <c r="BD26" s="58">
        <f t="shared" si="49"/>
        <v>2063</v>
      </c>
      <c r="BE26" s="58">
        <f t="shared" si="50"/>
        <v>2064</v>
      </c>
      <c r="BF26" s="68">
        <f t="shared" si="51"/>
        <v>2065</v>
      </c>
      <c r="BG26" s="58">
        <f t="shared" si="52"/>
        <v>2066</v>
      </c>
      <c r="BH26" s="58">
        <f t="shared" si="53"/>
        <v>2067</v>
      </c>
      <c r="BI26" s="58">
        <f t="shared" si="54"/>
        <v>2068</v>
      </c>
      <c r="BJ26" s="58">
        <f t="shared" si="55"/>
        <v>2069</v>
      </c>
      <c r="BK26" s="58">
        <f t="shared" si="56"/>
        <v>2070</v>
      </c>
      <c r="BL26" s="58">
        <f t="shared" si="57"/>
        <v>2071</v>
      </c>
      <c r="BM26" s="58">
        <f t="shared" si="58"/>
        <v>2072</v>
      </c>
      <c r="BN26" s="58">
        <f t="shared" si="59"/>
        <v>2073</v>
      </c>
      <c r="BO26" s="58">
        <f t="shared" si="60"/>
        <v>2074</v>
      </c>
      <c r="BP26" s="68">
        <f t="shared" si="61"/>
        <v>2075</v>
      </c>
      <c r="BQ26" s="58">
        <f t="shared" si="62"/>
        <v>2076</v>
      </c>
      <c r="BR26" s="58">
        <f t="shared" si="63"/>
        <v>2077</v>
      </c>
      <c r="BS26" s="58">
        <f t="shared" si="64"/>
        <v>2078</v>
      </c>
      <c r="BT26" s="58">
        <f t="shared" si="65"/>
        <v>2079</v>
      </c>
      <c r="BU26" s="58">
        <f t="shared" si="66"/>
        <v>2080</v>
      </c>
      <c r="BV26" s="58">
        <f t="shared" si="67"/>
        <v>2081</v>
      </c>
      <c r="BW26" s="58">
        <f t="shared" si="68"/>
        <v>2082</v>
      </c>
      <c r="BX26" s="58">
        <f t="shared" si="69"/>
        <v>2083</v>
      </c>
      <c r="BY26" s="58">
        <f t="shared" si="70"/>
        <v>2084</v>
      </c>
      <c r="BZ26" s="68">
        <f t="shared" si="71"/>
        <v>2085</v>
      </c>
      <c r="CA26" s="58">
        <f t="shared" si="72"/>
        <v>2086</v>
      </c>
      <c r="CB26" s="58">
        <f t="shared" si="73"/>
        <v>2087</v>
      </c>
      <c r="CC26" s="58">
        <f t="shared" si="74"/>
        <v>2088</v>
      </c>
      <c r="CD26" s="58">
        <f t="shared" si="75"/>
        <v>2089</v>
      </c>
      <c r="CE26" s="58">
        <f t="shared" si="76"/>
        <v>2090</v>
      </c>
      <c r="CF26" s="58">
        <f t="shared" si="77"/>
        <v>2091</v>
      </c>
      <c r="CG26" s="58">
        <f t="shared" si="78"/>
        <v>2092</v>
      </c>
      <c r="CH26" s="58">
        <f t="shared" si="79"/>
        <v>2093</v>
      </c>
      <c r="CI26" s="58">
        <f t="shared" si="80"/>
        <v>2094</v>
      </c>
      <c r="CJ26" s="68">
        <f t="shared" si="81"/>
        <v>2095</v>
      </c>
      <c r="CK26" s="58">
        <f t="shared" si="82"/>
        <v>2096</v>
      </c>
      <c r="CL26" s="60"/>
    </row>
    <row r="27" spans="1:90" ht="16" customHeight="1">
      <c r="A27" s="131"/>
      <c r="E27" s="146"/>
      <c r="F27" s="2"/>
      <c r="G27" s="178"/>
      <c r="H27" s="61"/>
      <c r="I27" s="58">
        <v>2016</v>
      </c>
      <c r="J27" s="58">
        <f t="shared" si="3"/>
        <v>2017</v>
      </c>
      <c r="K27" s="58">
        <f t="shared" si="4"/>
        <v>2018</v>
      </c>
      <c r="L27" s="58">
        <f t="shared" si="5"/>
        <v>2019</v>
      </c>
      <c r="M27" s="58">
        <f t="shared" si="6"/>
        <v>2020</v>
      </c>
      <c r="N27" s="58">
        <f t="shared" si="7"/>
        <v>2021</v>
      </c>
      <c r="O27" s="58">
        <f t="shared" si="8"/>
        <v>2022</v>
      </c>
      <c r="P27" s="58">
        <f t="shared" si="9"/>
        <v>2023</v>
      </c>
      <c r="Q27" s="58">
        <f t="shared" si="10"/>
        <v>2024</v>
      </c>
      <c r="R27" s="68">
        <f t="shared" si="11"/>
        <v>2025</v>
      </c>
      <c r="S27" s="58">
        <f t="shared" si="12"/>
        <v>2026</v>
      </c>
      <c r="T27" s="58">
        <f t="shared" si="13"/>
        <v>2027</v>
      </c>
      <c r="U27" s="58">
        <f t="shared" si="14"/>
        <v>2028</v>
      </c>
      <c r="V27" s="58">
        <f t="shared" si="15"/>
        <v>2029</v>
      </c>
      <c r="W27" s="58">
        <f t="shared" si="16"/>
        <v>2030</v>
      </c>
      <c r="X27" s="58">
        <f t="shared" si="17"/>
        <v>2031</v>
      </c>
      <c r="Y27" s="58">
        <f t="shared" si="18"/>
        <v>2032</v>
      </c>
      <c r="Z27" s="58">
        <f t="shared" si="19"/>
        <v>2033</v>
      </c>
      <c r="AA27" s="58">
        <f t="shared" si="20"/>
        <v>2034</v>
      </c>
      <c r="AB27" s="68">
        <f t="shared" si="21"/>
        <v>2035</v>
      </c>
      <c r="AC27" s="58">
        <f t="shared" si="22"/>
        <v>2036</v>
      </c>
      <c r="AD27" s="58">
        <f t="shared" si="23"/>
        <v>2037</v>
      </c>
      <c r="AE27" s="58">
        <f t="shared" si="24"/>
        <v>2038</v>
      </c>
      <c r="AF27" s="58">
        <f t="shared" si="25"/>
        <v>2039</v>
      </c>
      <c r="AG27" s="58">
        <f t="shared" si="26"/>
        <v>2040</v>
      </c>
      <c r="AH27" s="58">
        <f t="shared" si="27"/>
        <v>2041</v>
      </c>
      <c r="AI27" s="58">
        <f t="shared" si="28"/>
        <v>2042</v>
      </c>
      <c r="AJ27" s="58">
        <f t="shared" si="29"/>
        <v>2043</v>
      </c>
      <c r="AK27" s="58">
        <f t="shared" si="30"/>
        <v>2044</v>
      </c>
      <c r="AL27" s="68">
        <f t="shared" si="31"/>
        <v>2045</v>
      </c>
      <c r="AM27" s="58">
        <f t="shared" si="32"/>
        <v>2046</v>
      </c>
      <c r="AN27" s="58">
        <f t="shared" si="33"/>
        <v>2047</v>
      </c>
      <c r="AO27" s="58">
        <f t="shared" si="34"/>
        <v>2048</v>
      </c>
      <c r="AP27" s="58">
        <f t="shared" si="35"/>
        <v>2049</v>
      </c>
      <c r="AQ27" s="58">
        <f t="shared" si="36"/>
        <v>2050</v>
      </c>
      <c r="AR27" s="58">
        <f t="shared" si="37"/>
        <v>2051</v>
      </c>
      <c r="AS27" s="58">
        <f t="shared" si="38"/>
        <v>2052</v>
      </c>
      <c r="AT27" s="58">
        <f t="shared" si="39"/>
        <v>2053</v>
      </c>
      <c r="AU27" s="58">
        <f t="shared" si="40"/>
        <v>2054</v>
      </c>
      <c r="AV27" s="68">
        <f t="shared" si="41"/>
        <v>2055</v>
      </c>
      <c r="AW27" s="58">
        <f t="shared" si="42"/>
        <v>2056</v>
      </c>
      <c r="AX27" s="58">
        <f t="shared" si="43"/>
        <v>2057</v>
      </c>
      <c r="AY27" s="58">
        <f t="shared" si="44"/>
        <v>2058</v>
      </c>
      <c r="AZ27" s="58">
        <f t="shared" si="45"/>
        <v>2059</v>
      </c>
      <c r="BA27" s="58">
        <f t="shared" si="46"/>
        <v>2060</v>
      </c>
      <c r="BB27" s="58">
        <f t="shared" si="47"/>
        <v>2061</v>
      </c>
      <c r="BC27" s="58">
        <f t="shared" si="48"/>
        <v>2062</v>
      </c>
      <c r="BD27" s="58">
        <f t="shared" si="49"/>
        <v>2063</v>
      </c>
      <c r="BE27" s="58">
        <f t="shared" si="50"/>
        <v>2064</v>
      </c>
      <c r="BF27" s="68">
        <f t="shared" si="51"/>
        <v>2065</v>
      </c>
      <c r="BG27" s="58">
        <f t="shared" si="52"/>
        <v>2066</v>
      </c>
      <c r="BH27" s="58">
        <f t="shared" si="53"/>
        <v>2067</v>
      </c>
      <c r="BI27" s="58">
        <f t="shared" si="54"/>
        <v>2068</v>
      </c>
      <c r="BJ27" s="58">
        <f t="shared" si="55"/>
        <v>2069</v>
      </c>
      <c r="BK27" s="58">
        <f t="shared" si="56"/>
        <v>2070</v>
      </c>
      <c r="BL27" s="58">
        <f t="shared" si="57"/>
        <v>2071</v>
      </c>
      <c r="BM27" s="58">
        <f t="shared" si="58"/>
        <v>2072</v>
      </c>
      <c r="BN27" s="58">
        <f t="shared" si="59"/>
        <v>2073</v>
      </c>
      <c r="BO27" s="58">
        <f t="shared" si="60"/>
        <v>2074</v>
      </c>
      <c r="BP27" s="68">
        <f t="shared" si="61"/>
        <v>2075</v>
      </c>
      <c r="BQ27" s="58">
        <f t="shared" si="62"/>
        <v>2076</v>
      </c>
      <c r="BR27" s="58">
        <f t="shared" si="63"/>
        <v>2077</v>
      </c>
      <c r="BS27" s="58">
        <f t="shared" si="64"/>
        <v>2078</v>
      </c>
      <c r="BT27" s="58">
        <f t="shared" si="65"/>
        <v>2079</v>
      </c>
      <c r="BU27" s="58">
        <f t="shared" si="66"/>
        <v>2080</v>
      </c>
      <c r="BV27" s="58">
        <f t="shared" si="67"/>
        <v>2081</v>
      </c>
      <c r="BW27" s="58">
        <f t="shared" si="68"/>
        <v>2082</v>
      </c>
      <c r="BX27" s="58">
        <f t="shared" si="69"/>
        <v>2083</v>
      </c>
      <c r="BY27" s="58">
        <f t="shared" si="70"/>
        <v>2084</v>
      </c>
      <c r="BZ27" s="68">
        <f t="shared" si="71"/>
        <v>2085</v>
      </c>
      <c r="CA27" s="58">
        <f t="shared" si="72"/>
        <v>2086</v>
      </c>
      <c r="CB27" s="58">
        <f t="shared" si="73"/>
        <v>2087</v>
      </c>
      <c r="CC27" s="58">
        <f t="shared" si="74"/>
        <v>2088</v>
      </c>
      <c r="CD27" s="58">
        <f t="shared" si="75"/>
        <v>2089</v>
      </c>
      <c r="CE27" s="58">
        <f t="shared" si="76"/>
        <v>2090</v>
      </c>
      <c r="CF27" s="58">
        <f t="shared" si="77"/>
        <v>2091</v>
      </c>
      <c r="CG27" s="58">
        <f t="shared" si="78"/>
        <v>2092</v>
      </c>
      <c r="CH27" s="58">
        <f t="shared" si="79"/>
        <v>2093</v>
      </c>
      <c r="CI27" s="58">
        <f t="shared" si="80"/>
        <v>2094</v>
      </c>
      <c r="CJ27" s="68">
        <f t="shared" si="81"/>
        <v>2095</v>
      </c>
      <c r="CK27" s="58">
        <f t="shared" si="82"/>
        <v>2096</v>
      </c>
      <c r="CL27" s="60"/>
    </row>
    <row r="28" spans="1:90" ht="16" customHeight="1">
      <c r="A28" s="143" t="s">
        <v>24</v>
      </c>
      <c r="B28" s="142">
        <v>47</v>
      </c>
      <c r="C28" s="163">
        <v>2018</v>
      </c>
      <c r="D28" s="163"/>
      <c r="E28" s="164"/>
      <c r="F28" s="2"/>
      <c r="G28" s="178"/>
      <c r="H28" s="61" t="str">
        <f>Graphic!A28</f>
        <v>Trustee Smith</v>
      </c>
      <c r="I28" s="58">
        <v>2016</v>
      </c>
      <c r="J28" s="58">
        <f t="shared" si="3"/>
        <v>2017</v>
      </c>
      <c r="K28" s="58">
        <f t="shared" si="4"/>
        <v>2018</v>
      </c>
      <c r="L28" s="58">
        <f t="shared" si="5"/>
        <v>2019</v>
      </c>
      <c r="M28" s="58">
        <f t="shared" si="6"/>
        <v>2020</v>
      </c>
      <c r="N28" s="58">
        <f t="shared" si="7"/>
        <v>2021</v>
      </c>
      <c r="O28" s="58">
        <f t="shared" si="8"/>
        <v>2022</v>
      </c>
      <c r="P28" s="58">
        <f t="shared" si="9"/>
        <v>2023</v>
      </c>
      <c r="Q28" s="58">
        <f t="shared" si="10"/>
        <v>2024</v>
      </c>
      <c r="R28" s="68">
        <f t="shared" si="11"/>
        <v>2025</v>
      </c>
      <c r="S28" s="58">
        <f t="shared" si="12"/>
        <v>2026</v>
      </c>
      <c r="T28" s="58">
        <f t="shared" si="13"/>
        <v>2027</v>
      </c>
      <c r="U28" s="58">
        <f t="shared" si="14"/>
        <v>2028</v>
      </c>
      <c r="V28" s="58">
        <f t="shared" si="15"/>
        <v>2029</v>
      </c>
      <c r="W28" s="58">
        <f t="shared" si="16"/>
        <v>2030</v>
      </c>
      <c r="X28" s="58">
        <f t="shared" si="17"/>
        <v>2031</v>
      </c>
      <c r="Y28" s="58">
        <f t="shared" si="18"/>
        <v>2032</v>
      </c>
      <c r="Z28" s="58">
        <f t="shared" si="19"/>
        <v>2033</v>
      </c>
      <c r="AA28" s="58">
        <f t="shared" si="20"/>
        <v>2034</v>
      </c>
      <c r="AB28" s="68">
        <f t="shared" si="21"/>
        <v>2035</v>
      </c>
      <c r="AC28" s="58">
        <f t="shared" si="22"/>
        <v>2036</v>
      </c>
      <c r="AD28" s="58">
        <f t="shared" si="23"/>
        <v>2037</v>
      </c>
      <c r="AE28" s="58">
        <f t="shared" si="24"/>
        <v>2038</v>
      </c>
      <c r="AF28" s="58">
        <f t="shared" si="25"/>
        <v>2039</v>
      </c>
      <c r="AG28" s="58">
        <f t="shared" si="26"/>
        <v>2040</v>
      </c>
      <c r="AH28" s="58">
        <f t="shared" si="27"/>
        <v>2041</v>
      </c>
      <c r="AI28" s="58">
        <f t="shared" si="28"/>
        <v>2042</v>
      </c>
      <c r="AJ28" s="58">
        <f t="shared" si="29"/>
        <v>2043</v>
      </c>
      <c r="AK28" s="58">
        <f t="shared" si="30"/>
        <v>2044</v>
      </c>
      <c r="AL28" s="68">
        <f t="shared" si="31"/>
        <v>2045</v>
      </c>
      <c r="AM28" s="58">
        <f t="shared" si="32"/>
        <v>2046</v>
      </c>
      <c r="AN28" s="58">
        <f t="shared" si="33"/>
        <v>2047</v>
      </c>
      <c r="AO28" s="58">
        <f t="shared" si="34"/>
        <v>2048</v>
      </c>
      <c r="AP28" s="58">
        <f t="shared" si="35"/>
        <v>2049</v>
      </c>
      <c r="AQ28" s="58">
        <f t="shared" si="36"/>
        <v>2050</v>
      </c>
      <c r="AR28" s="58">
        <f t="shared" si="37"/>
        <v>2051</v>
      </c>
      <c r="AS28" s="58">
        <f t="shared" si="38"/>
        <v>2052</v>
      </c>
      <c r="AT28" s="58">
        <f t="shared" si="39"/>
        <v>2053</v>
      </c>
      <c r="AU28" s="58">
        <f t="shared" si="40"/>
        <v>2054</v>
      </c>
      <c r="AV28" s="68">
        <f t="shared" si="41"/>
        <v>2055</v>
      </c>
      <c r="AW28" s="58">
        <f t="shared" si="42"/>
        <v>2056</v>
      </c>
      <c r="AX28" s="58">
        <f t="shared" si="43"/>
        <v>2057</v>
      </c>
      <c r="AY28" s="58">
        <f t="shared" si="44"/>
        <v>2058</v>
      </c>
      <c r="AZ28" s="58">
        <f t="shared" si="45"/>
        <v>2059</v>
      </c>
      <c r="BA28" s="58">
        <f t="shared" si="46"/>
        <v>2060</v>
      </c>
      <c r="BB28" s="58">
        <f t="shared" si="47"/>
        <v>2061</v>
      </c>
      <c r="BC28" s="58">
        <f t="shared" si="48"/>
        <v>2062</v>
      </c>
      <c r="BD28" s="58">
        <f t="shared" si="49"/>
        <v>2063</v>
      </c>
      <c r="BE28" s="58">
        <f t="shared" si="50"/>
        <v>2064</v>
      </c>
      <c r="BF28" s="68">
        <f t="shared" si="51"/>
        <v>2065</v>
      </c>
      <c r="BG28" s="58">
        <f t="shared" si="52"/>
        <v>2066</v>
      </c>
      <c r="BH28" s="58">
        <f t="shared" si="53"/>
        <v>2067</v>
      </c>
      <c r="BI28" s="58">
        <f t="shared" si="54"/>
        <v>2068</v>
      </c>
      <c r="BJ28" s="58">
        <f t="shared" si="55"/>
        <v>2069</v>
      </c>
      <c r="BK28" s="58">
        <f t="shared" si="56"/>
        <v>2070</v>
      </c>
      <c r="BL28" s="58">
        <f t="shared" si="57"/>
        <v>2071</v>
      </c>
      <c r="BM28" s="58">
        <f t="shared" si="58"/>
        <v>2072</v>
      </c>
      <c r="BN28" s="58">
        <f t="shared" si="59"/>
        <v>2073</v>
      </c>
      <c r="BO28" s="58">
        <f t="shared" si="60"/>
        <v>2074</v>
      </c>
      <c r="BP28" s="68">
        <f t="shared" si="61"/>
        <v>2075</v>
      </c>
      <c r="BQ28" s="58">
        <f t="shared" si="62"/>
        <v>2076</v>
      </c>
      <c r="BR28" s="58">
        <f t="shared" si="63"/>
        <v>2077</v>
      </c>
      <c r="BS28" s="58">
        <f t="shared" si="64"/>
        <v>2078</v>
      </c>
      <c r="BT28" s="58">
        <f t="shared" si="65"/>
        <v>2079</v>
      </c>
      <c r="BU28" s="58">
        <f t="shared" si="66"/>
        <v>2080</v>
      </c>
      <c r="BV28" s="58">
        <f t="shared" si="67"/>
        <v>2081</v>
      </c>
      <c r="BW28" s="58">
        <f t="shared" si="68"/>
        <v>2082</v>
      </c>
      <c r="BX28" s="58">
        <f t="shared" si="69"/>
        <v>2083</v>
      </c>
      <c r="BY28" s="58">
        <f t="shared" si="70"/>
        <v>2084</v>
      </c>
      <c r="BZ28" s="68">
        <f t="shared" si="71"/>
        <v>2085</v>
      </c>
      <c r="CA28" s="58">
        <f t="shared" si="72"/>
        <v>2086</v>
      </c>
      <c r="CB28" s="58">
        <f t="shared" si="73"/>
        <v>2087</v>
      </c>
      <c r="CC28" s="58">
        <f t="shared" si="74"/>
        <v>2088</v>
      </c>
      <c r="CD28" s="58">
        <f t="shared" si="75"/>
        <v>2089</v>
      </c>
      <c r="CE28" s="58">
        <f t="shared" si="76"/>
        <v>2090</v>
      </c>
      <c r="CF28" s="58">
        <f t="shared" si="77"/>
        <v>2091</v>
      </c>
      <c r="CG28" s="58">
        <f t="shared" si="78"/>
        <v>2092</v>
      </c>
      <c r="CH28" s="58">
        <f t="shared" si="79"/>
        <v>2093</v>
      </c>
      <c r="CI28" s="58">
        <f t="shared" si="80"/>
        <v>2094</v>
      </c>
      <c r="CJ28" s="68">
        <f t="shared" si="81"/>
        <v>2095</v>
      </c>
      <c r="CK28" s="58">
        <f t="shared" si="82"/>
        <v>2096</v>
      </c>
      <c r="CL28" s="60"/>
    </row>
    <row r="29" spans="1:90" ht="16" customHeight="1">
      <c r="A29" s="131"/>
      <c r="E29" s="146"/>
      <c r="F29" s="2"/>
      <c r="G29" s="178"/>
      <c r="H29" s="61"/>
      <c r="I29" s="58">
        <v>2016</v>
      </c>
      <c r="J29" s="58">
        <f t="shared" si="3"/>
        <v>2017</v>
      </c>
      <c r="K29" s="58">
        <f t="shared" si="4"/>
        <v>2018</v>
      </c>
      <c r="L29" s="58">
        <f t="shared" si="5"/>
        <v>2019</v>
      </c>
      <c r="M29" s="58">
        <f t="shared" si="6"/>
        <v>2020</v>
      </c>
      <c r="N29" s="58">
        <f t="shared" si="7"/>
        <v>2021</v>
      </c>
      <c r="O29" s="58">
        <f t="shared" si="8"/>
        <v>2022</v>
      </c>
      <c r="P29" s="58">
        <f t="shared" si="9"/>
        <v>2023</v>
      </c>
      <c r="Q29" s="58">
        <f t="shared" si="10"/>
        <v>2024</v>
      </c>
      <c r="R29" s="68">
        <f t="shared" si="11"/>
        <v>2025</v>
      </c>
      <c r="S29" s="58">
        <f t="shared" si="12"/>
        <v>2026</v>
      </c>
      <c r="T29" s="58">
        <f t="shared" si="13"/>
        <v>2027</v>
      </c>
      <c r="U29" s="58">
        <f t="shared" si="14"/>
        <v>2028</v>
      </c>
      <c r="V29" s="58">
        <f t="shared" si="15"/>
        <v>2029</v>
      </c>
      <c r="W29" s="58">
        <f t="shared" si="16"/>
        <v>2030</v>
      </c>
      <c r="X29" s="58">
        <f t="shared" si="17"/>
        <v>2031</v>
      </c>
      <c r="Y29" s="58">
        <f t="shared" si="18"/>
        <v>2032</v>
      </c>
      <c r="Z29" s="58">
        <f t="shared" si="19"/>
        <v>2033</v>
      </c>
      <c r="AA29" s="58">
        <f t="shared" si="20"/>
        <v>2034</v>
      </c>
      <c r="AB29" s="68">
        <f t="shared" si="21"/>
        <v>2035</v>
      </c>
      <c r="AC29" s="58">
        <f t="shared" si="22"/>
        <v>2036</v>
      </c>
      <c r="AD29" s="58">
        <f t="shared" si="23"/>
        <v>2037</v>
      </c>
      <c r="AE29" s="58">
        <f t="shared" si="24"/>
        <v>2038</v>
      </c>
      <c r="AF29" s="58">
        <f t="shared" si="25"/>
        <v>2039</v>
      </c>
      <c r="AG29" s="58">
        <f t="shared" si="26"/>
        <v>2040</v>
      </c>
      <c r="AH29" s="58">
        <f t="shared" si="27"/>
        <v>2041</v>
      </c>
      <c r="AI29" s="58">
        <f t="shared" si="28"/>
        <v>2042</v>
      </c>
      <c r="AJ29" s="58">
        <f t="shared" si="29"/>
        <v>2043</v>
      </c>
      <c r="AK29" s="58">
        <f t="shared" si="30"/>
        <v>2044</v>
      </c>
      <c r="AL29" s="68">
        <f t="shared" si="31"/>
        <v>2045</v>
      </c>
      <c r="AM29" s="58">
        <f t="shared" si="32"/>
        <v>2046</v>
      </c>
      <c r="AN29" s="58">
        <f t="shared" si="33"/>
        <v>2047</v>
      </c>
      <c r="AO29" s="58">
        <f t="shared" si="34"/>
        <v>2048</v>
      </c>
      <c r="AP29" s="58">
        <f t="shared" si="35"/>
        <v>2049</v>
      </c>
      <c r="AQ29" s="58">
        <f t="shared" si="36"/>
        <v>2050</v>
      </c>
      <c r="AR29" s="58">
        <f t="shared" si="37"/>
        <v>2051</v>
      </c>
      <c r="AS29" s="58">
        <f t="shared" si="38"/>
        <v>2052</v>
      </c>
      <c r="AT29" s="58">
        <f t="shared" si="39"/>
        <v>2053</v>
      </c>
      <c r="AU29" s="58">
        <f t="shared" si="40"/>
        <v>2054</v>
      </c>
      <c r="AV29" s="68">
        <f t="shared" si="41"/>
        <v>2055</v>
      </c>
      <c r="AW29" s="58">
        <f t="shared" si="42"/>
        <v>2056</v>
      </c>
      <c r="AX29" s="58">
        <f t="shared" si="43"/>
        <v>2057</v>
      </c>
      <c r="AY29" s="58">
        <f t="shared" si="44"/>
        <v>2058</v>
      </c>
      <c r="AZ29" s="58">
        <f t="shared" si="45"/>
        <v>2059</v>
      </c>
      <c r="BA29" s="58">
        <f t="shared" si="46"/>
        <v>2060</v>
      </c>
      <c r="BB29" s="58">
        <f t="shared" si="47"/>
        <v>2061</v>
      </c>
      <c r="BC29" s="58">
        <f t="shared" si="48"/>
        <v>2062</v>
      </c>
      <c r="BD29" s="58">
        <f t="shared" si="49"/>
        <v>2063</v>
      </c>
      <c r="BE29" s="58">
        <f t="shared" si="50"/>
        <v>2064</v>
      </c>
      <c r="BF29" s="68">
        <f t="shared" si="51"/>
        <v>2065</v>
      </c>
      <c r="BG29" s="58">
        <f t="shared" si="52"/>
        <v>2066</v>
      </c>
      <c r="BH29" s="58">
        <f t="shared" si="53"/>
        <v>2067</v>
      </c>
      <c r="BI29" s="58">
        <f t="shared" si="54"/>
        <v>2068</v>
      </c>
      <c r="BJ29" s="58">
        <f t="shared" si="55"/>
        <v>2069</v>
      </c>
      <c r="BK29" s="58">
        <f t="shared" si="56"/>
        <v>2070</v>
      </c>
      <c r="BL29" s="58">
        <f t="shared" si="57"/>
        <v>2071</v>
      </c>
      <c r="BM29" s="58">
        <f t="shared" si="58"/>
        <v>2072</v>
      </c>
      <c r="BN29" s="58">
        <f t="shared" si="59"/>
        <v>2073</v>
      </c>
      <c r="BO29" s="58">
        <f t="shared" si="60"/>
        <v>2074</v>
      </c>
      <c r="BP29" s="68">
        <f t="shared" si="61"/>
        <v>2075</v>
      </c>
      <c r="BQ29" s="58">
        <f t="shared" si="62"/>
        <v>2076</v>
      </c>
      <c r="BR29" s="58">
        <f t="shared" si="63"/>
        <v>2077</v>
      </c>
      <c r="BS29" s="58">
        <f t="shared" si="64"/>
        <v>2078</v>
      </c>
      <c r="BT29" s="58">
        <f t="shared" si="65"/>
        <v>2079</v>
      </c>
      <c r="BU29" s="58">
        <f t="shared" si="66"/>
        <v>2080</v>
      </c>
      <c r="BV29" s="58">
        <f t="shared" si="67"/>
        <v>2081</v>
      </c>
      <c r="BW29" s="58">
        <f t="shared" si="68"/>
        <v>2082</v>
      </c>
      <c r="BX29" s="58">
        <f t="shared" si="69"/>
        <v>2083</v>
      </c>
      <c r="BY29" s="58">
        <f t="shared" si="70"/>
        <v>2084</v>
      </c>
      <c r="BZ29" s="68">
        <f t="shared" si="71"/>
        <v>2085</v>
      </c>
      <c r="CA29" s="58">
        <f t="shared" si="72"/>
        <v>2086</v>
      </c>
      <c r="CB29" s="58">
        <f t="shared" si="73"/>
        <v>2087</v>
      </c>
      <c r="CC29" s="58">
        <f t="shared" si="74"/>
        <v>2088</v>
      </c>
      <c r="CD29" s="58">
        <f t="shared" si="75"/>
        <v>2089</v>
      </c>
      <c r="CE29" s="58">
        <f t="shared" si="76"/>
        <v>2090</v>
      </c>
      <c r="CF29" s="58">
        <f t="shared" si="77"/>
        <v>2091</v>
      </c>
      <c r="CG29" s="58">
        <f t="shared" si="78"/>
        <v>2092</v>
      </c>
      <c r="CH29" s="58">
        <f t="shared" si="79"/>
        <v>2093</v>
      </c>
      <c r="CI29" s="58">
        <f t="shared" si="80"/>
        <v>2094</v>
      </c>
      <c r="CJ29" s="68">
        <f t="shared" si="81"/>
        <v>2095</v>
      </c>
      <c r="CK29" s="58">
        <f t="shared" si="82"/>
        <v>2096</v>
      </c>
      <c r="CL29" s="60"/>
    </row>
    <row r="30" spans="1:90" ht="16" customHeight="1" thickBot="1">
      <c r="A30" s="144" t="s">
        <v>35</v>
      </c>
      <c r="B30" s="145">
        <v>62</v>
      </c>
      <c r="C30" s="168">
        <v>2020</v>
      </c>
      <c r="D30" s="168"/>
      <c r="E30" s="169"/>
      <c r="F30" s="2"/>
      <c r="G30" s="179"/>
      <c r="H30" s="62" t="str">
        <f>Graphic!A30</f>
        <v>Trustee Chair Hernandez</v>
      </c>
      <c r="I30" s="58">
        <v>2016</v>
      </c>
      <c r="J30" s="58">
        <f t="shared" si="3"/>
        <v>2017</v>
      </c>
      <c r="K30" s="58">
        <f t="shared" si="4"/>
        <v>2018</v>
      </c>
      <c r="L30" s="58">
        <f t="shared" si="5"/>
        <v>2019</v>
      </c>
      <c r="M30" s="58">
        <f t="shared" si="6"/>
        <v>2020</v>
      </c>
      <c r="N30" s="58">
        <f t="shared" si="7"/>
        <v>2021</v>
      </c>
      <c r="O30" s="58">
        <f t="shared" si="8"/>
        <v>2022</v>
      </c>
      <c r="P30" s="58">
        <f t="shared" si="9"/>
        <v>2023</v>
      </c>
      <c r="Q30" s="58">
        <f t="shared" si="10"/>
        <v>2024</v>
      </c>
      <c r="R30" s="68">
        <f t="shared" si="11"/>
        <v>2025</v>
      </c>
      <c r="S30" s="58">
        <f t="shared" si="12"/>
        <v>2026</v>
      </c>
      <c r="T30" s="58">
        <f t="shared" si="13"/>
        <v>2027</v>
      </c>
      <c r="U30" s="58">
        <f t="shared" si="14"/>
        <v>2028</v>
      </c>
      <c r="V30" s="58">
        <f t="shared" si="15"/>
        <v>2029</v>
      </c>
      <c r="W30" s="58">
        <f t="shared" si="16"/>
        <v>2030</v>
      </c>
      <c r="X30" s="58">
        <f t="shared" si="17"/>
        <v>2031</v>
      </c>
      <c r="Y30" s="58">
        <f t="shared" si="18"/>
        <v>2032</v>
      </c>
      <c r="Z30" s="58">
        <f t="shared" si="19"/>
        <v>2033</v>
      </c>
      <c r="AA30" s="58">
        <f t="shared" si="20"/>
        <v>2034</v>
      </c>
      <c r="AB30" s="68">
        <f t="shared" si="21"/>
        <v>2035</v>
      </c>
      <c r="AC30" s="58">
        <f t="shared" si="22"/>
        <v>2036</v>
      </c>
      <c r="AD30" s="58">
        <f t="shared" si="23"/>
        <v>2037</v>
      </c>
      <c r="AE30" s="58">
        <f t="shared" si="24"/>
        <v>2038</v>
      </c>
      <c r="AF30" s="58">
        <f t="shared" si="25"/>
        <v>2039</v>
      </c>
      <c r="AG30" s="58">
        <f t="shared" si="26"/>
        <v>2040</v>
      </c>
      <c r="AH30" s="58">
        <f t="shared" si="27"/>
        <v>2041</v>
      </c>
      <c r="AI30" s="58">
        <f t="shared" si="28"/>
        <v>2042</v>
      </c>
      <c r="AJ30" s="58">
        <f t="shared" si="29"/>
        <v>2043</v>
      </c>
      <c r="AK30" s="58">
        <f t="shared" si="30"/>
        <v>2044</v>
      </c>
      <c r="AL30" s="68">
        <f t="shared" si="31"/>
        <v>2045</v>
      </c>
      <c r="AM30" s="58">
        <f t="shared" si="32"/>
        <v>2046</v>
      </c>
      <c r="AN30" s="58">
        <f t="shared" si="33"/>
        <v>2047</v>
      </c>
      <c r="AO30" s="58">
        <f t="shared" si="34"/>
        <v>2048</v>
      </c>
      <c r="AP30" s="58">
        <f t="shared" si="35"/>
        <v>2049</v>
      </c>
      <c r="AQ30" s="58">
        <f t="shared" si="36"/>
        <v>2050</v>
      </c>
      <c r="AR30" s="58">
        <f t="shared" si="37"/>
        <v>2051</v>
      </c>
      <c r="AS30" s="58">
        <f t="shared" si="38"/>
        <v>2052</v>
      </c>
      <c r="AT30" s="58">
        <f t="shared" si="39"/>
        <v>2053</v>
      </c>
      <c r="AU30" s="58">
        <f t="shared" si="40"/>
        <v>2054</v>
      </c>
      <c r="AV30" s="68">
        <f t="shared" si="41"/>
        <v>2055</v>
      </c>
      <c r="AW30" s="58">
        <f t="shared" si="42"/>
        <v>2056</v>
      </c>
      <c r="AX30" s="58">
        <f t="shared" si="43"/>
        <v>2057</v>
      </c>
      <c r="AY30" s="58">
        <f t="shared" si="44"/>
        <v>2058</v>
      </c>
      <c r="AZ30" s="58">
        <f t="shared" si="45"/>
        <v>2059</v>
      </c>
      <c r="BA30" s="58">
        <f t="shared" si="46"/>
        <v>2060</v>
      </c>
      <c r="BB30" s="58">
        <f t="shared" si="47"/>
        <v>2061</v>
      </c>
      <c r="BC30" s="58">
        <f t="shared" si="48"/>
        <v>2062</v>
      </c>
      <c r="BD30" s="58">
        <f t="shared" si="49"/>
        <v>2063</v>
      </c>
      <c r="BE30" s="58">
        <f t="shared" si="50"/>
        <v>2064</v>
      </c>
      <c r="BF30" s="68">
        <f t="shared" si="51"/>
        <v>2065</v>
      </c>
      <c r="BG30" s="58">
        <f t="shared" si="52"/>
        <v>2066</v>
      </c>
      <c r="BH30" s="58">
        <f t="shared" si="53"/>
        <v>2067</v>
      </c>
      <c r="BI30" s="58">
        <f t="shared" si="54"/>
        <v>2068</v>
      </c>
      <c r="BJ30" s="58">
        <f t="shared" si="55"/>
        <v>2069</v>
      </c>
      <c r="BK30" s="58">
        <f t="shared" si="56"/>
        <v>2070</v>
      </c>
      <c r="BL30" s="58">
        <f t="shared" si="57"/>
        <v>2071</v>
      </c>
      <c r="BM30" s="58">
        <f t="shared" si="58"/>
        <v>2072</v>
      </c>
      <c r="BN30" s="58">
        <f t="shared" si="59"/>
        <v>2073</v>
      </c>
      <c r="BO30" s="58">
        <f t="shared" si="60"/>
        <v>2074</v>
      </c>
      <c r="BP30" s="68">
        <f t="shared" si="61"/>
        <v>2075</v>
      </c>
      <c r="BQ30" s="58">
        <f t="shared" si="62"/>
        <v>2076</v>
      </c>
      <c r="BR30" s="58">
        <f t="shared" si="63"/>
        <v>2077</v>
      </c>
      <c r="BS30" s="58">
        <f t="shared" si="64"/>
        <v>2078</v>
      </c>
      <c r="BT30" s="58">
        <f t="shared" si="65"/>
        <v>2079</v>
      </c>
      <c r="BU30" s="58">
        <f t="shared" si="66"/>
        <v>2080</v>
      </c>
      <c r="BV30" s="58">
        <f t="shared" si="67"/>
        <v>2081</v>
      </c>
      <c r="BW30" s="58">
        <f t="shared" si="68"/>
        <v>2082</v>
      </c>
      <c r="BX30" s="58">
        <f t="shared" si="69"/>
        <v>2083</v>
      </c>
      <c r="BY30" s="58">
        <f t="shared" si="70"/>
        <v>2084</v>
      </c>
      <c r="BZ30" s="68">
        <f t="shared" si="71"/>
        <v>2085</v>
      </c>
      <c r="CA30" s="58">
        <f t="shared" si="72"/>
        <v>2086</v>
      </c>
      <c r="CB30" s="58">
        <f t="shared" si="73"/>
        <v>2087</v>
      </c>
      <c r="CC30" s="58">
        <f t="shared" si="74"/>
        <v>2088</v>
      </c>
      <c r="CD30" s="58">
        <f t="shared" si="75"/>
        <v>2089</v>
      </c>
      <c r="CE30" s="58">
        <f t="shared" si="76"/>
        <v>2090</v>
      </c>
      <c r="CF30" s="58">
        <f t="shared" si="77"/>
        <v>2091</v>
      </c>
      <c r="CG30" s="58">
        <f t="shared" si="78"/>
        <v>2092</v>
      </c>
      <c r="CH30" s="58">
        <f t="shared" si="79"/>
        <v>2093</v>
      </c>
      <c r="CI30" s="58">
        <f t="shared" si="80"/>
        <v>2094</v>
      </c>
      <c r="CJ30" s="68">
        <f t="shared" si="81"/>
        <v>2095</v>
      </c>
      <c r="CK30" s="58">
        <f t="shared" si="82"/>
        <v>2096</v>
      </c>
      <c r="CL30" s="60"/>
    </row>
    <row r="31" spans="1:90" customFormat="1" ht="7" customHeight="1" thickTop="1">
      <c r="A31" s="2"/>
      <c r="B31" s="2"/>
      <c r="C31" s="2"/>
      <c r="D31" s="2"/>
      <c r="E31" s="2"/>
    </row>
    <row r="32" spans="1:90" ht="28" customHeight="1">
      <c r="A32"/>
      <c r="B32"/>
      <c r="E32" s="10"/>
      <c r="G32" s="69"/>
      <c r="H32" s="170" t="s">
        <v>31</v>
      </c>
      <c r="I32" s="11"/>
      <c r="J32" s="11"/>
      <c r="K32" s="11"/>
      <c r="L32" s="12"/>
      <c r="M32" s="13"/>
      <c r="N32" s="13"/>
      <c r="O32" s="14"/>
      <c r="P32" s="15"/>
      <c r="Q32" s="16"/>
      <c r="R32" s="16"/>
      <c r="S32" s="17"/>
      <c r="T32" s="18" t="e">
        <f>1-#REF!</f>
        <v>#REF!</v>
      </c>
      <c r="U32" s="19"/>
      <c r="V32" s="20"/>
      <c r="W32" s="21"/>
      <c r="X32" s="22"/>
      <c r="Y32" s="22"/>
      <c r="Z32" s="23"/>
      <c r="AA32" s="24"/>
      <c r="AB32" s="24"/>
      <c r="AC32" s="25"/>
      <c r="AD32" s="26"/>
      <c r="AE32" s="27"/>
      <c r="AF32" s="27"/>
      <c r="AG32" s="28"/>
      <c r="AH32" s="29"/>
      <c r="AI32" s="29"/>
      <c r="AJ32" s="30"/>
      <c r="AK32" s="31"/>
      <c r="AL32" s="31"/>
      <c r="AM32" s="32"/>
      <c r="AN32" s="33"/>
      <c r="AO32" s="34"/>
      <c r="AP32" s="34"/>
      <c r="AQ32" s="35"/>
      <c r="AR32" s="36"/>
      <c r="AS32" s="36"/>
      <c r="AT32" s="37"/>
      <c r="AU32" s="37"/>
      <c r="AV32" s="38"/>
      <c r="AW32" s="39"/>
      <c r="AX32" s="39"/>
      <c r="AY32" s="39"/>
      <c r="AZ32" s="40"/>
      <c r="BA32" s="40"/>
      <c r="BB32" s="41"/>
      <c r="BC32" s="42"/>
      <c r="BD32" s="42"/>
      <c r="BE32" s="43"/>
      <c r="BF32" s="44"/>
      <c r="BG32" s="44"/>
      <c r="BH32" s="45"/>
      <c r="BI32" s="46"/>
      <c r="BJ32" s="46"/>
      <c r="BK32" s="46"/>
      <c r="BL32" s="47"/>
      <c r="BM32" s="47"/>
      <c r="BN32" s="48"/>
      <c r="BO32" s="48"/>
      <c r="BP32" s="48"/>
      <c r="BQ32" s="49"/>
      <c r="BR32" s="50"/>
      <c r="BS32" s="50"/>
      <c r="BT32" s="51"/>
      <c r="BU32" s="51"/>
      <c r="BV32" s="52"/>
      <c r="BW32" s="52"/>
      <c r="BX32" s="52"/>
      <c r="BY32" s="53"/>
      <c r="BZ32" s="53"/>
      <c r="CA32" s="54"/>
      <c r="CB32" s="54"/>
      <c r="CC32" s="54"/>
      <c r="CD32" s="55"/>
      <c r="CE32" s="55"/>
      <c r="CF32" s="55"/>
      <c r="CG32" s="56"/>
      <c r="CH32" s="56"/>
      <c r="CI32" s="56"/>
      <c r="CJ32" s="57"/>
      <c r="CK32" s="57"/>
    </row>
    <row r="33" spans="1:90" s="75" customFormat="1" ht="33" customHeight="1">
      <c r="D33" s="1"/>
      <c r="E33" s="71"/>
      <c r="F33" s="72"/>
      <c r="G33" s="73"/>
      <c r="H33" s="170"/>
      <c r="I33" s="171" t="s">
        <v>9</v>
      </c>
      <c r="J33" s="171"/>
      <c r="K33" s="171"/>
      <c r="L33" s="74"/>
      <c r="M33" s="74"/>
      <c r="N33" s="74"/>
      <c r="O33" s="74"/>
      <c r="P33" s="74"/>
      <c r="Q33" s="74"/>
      <c r="R33" s="171" t="s">
        <v>10</v>
      </c>
      <c r="S33" s="171"/>
      <c r="T33" s="171"/>
      <c r="U33" s="74"/>
      <c r="V33" s="74"/>
      <c r="W33" s="74"/>
      <c r="X33" s="74"/>
      <c r="Y33" s="74"/>
      <c r="Z33" s="74"/>
      <c r="AA33" s="74"/>
      <c r="AB33" s="171" t="s">
        <v>11</v>
      </c>
      <c r="AC33" s="171"/>
      <c r="AD33" s="171"/>
      <c r="AE33" s="74"/>
      <c r="AF33" s="74"/>
      <c r="AG33" s="74"/>
      <c r="AH33" s="74"/>
      <c r="AI33" s="74"/>
      <c r="AJ33" s="74"/>
      <c r="AK33" s="74"/>
      <c r="AL33" s="171" t="s">
        <v>12</v>
      </c>
      <c r="AM33" s="171"/>
      <c r="AN33" s="171"/>
      <c r="AO33" s="74"/>
      <c r="AP33" s="74"/>
      <c r="AQ33" s="74"/>
      <c r="AR33" s="74"/>
      <c r="AS33" s="74"/>
      <c r="AT33" s="74"/>
      <c r="AU33" s="74"/>
      <c r="AV33" s="171" t="s">
        <v>13</v>
      </c>
      <c r="AW33" s="171"/>
      <c r="AX33" s="171"/>
      <c r="AY33" s="74"/>
      <c r="AZ33" s="74"/>
      <c r="BA33" s="74"/>
      <c r="BB33" s="74"/>
      <c r="BC33" s="74"/>
      <c r="BD33" s="74"/>
      <c r="BE33" s="74"/>
      <c r="BF33" s="171" t="s">
        <v>17</v>
      </c>
      <c r="BG33" s="171"/>
      <c r="BH33" s="171"/>
      <c r="BI33" s="74"/>
      <c r="BJ33" s="74"/>
      <c r="BK33" s="74"/>
      <c r="BL33" s="74"/>
      <c r="BM33" s="74"/>
      <c r="BN33" s="74"/>
      <c r="BO33" s="74"/>
      <c r="BP33" s="171" t="s">
        <v>14</v>
      </c>
      <c r="BQ33" s="171"/>
      <c r="BR33" s="171"/>
      <c r="BS33" s="74"/>
      <c r="BT33" s="74"/>
      <c r="BU33" s="74"/>
      <c r="BV33" s="74"/>
      <c r="BW33" s="74"/>
      <c r="BX33" s="74"/>
      <c r="BY33" s="74"/>
      <c r="BZ33" s="171" t="s">
        <v>15</v>
      </c>
      <c r="CA33" s="171"/>
      <c r="CB33" s="171"/>
      <c r="CC33" s="74"/>
      <c r="CD33" s="74"/>
      <c r="CE33" s="74"/>
      <c r="CF33" s="74"/>
      <c r="CG33" s="74"/>
      <c r="CH33" s="74"/>
      <c r="CI33" s="74"/>
      <c r="CJ33" s="171" t="s">
        <v>16</v>
      </c>
      <c r="CK33" s="171"/>
      <c r="CL33" s="171"/>
    </row>
    <row r="34" spans="1:90">
      <c r="A34"/>
      <c r="E34" s="10"/>
    </row>
    <row r="35" spans="1:90">
      <c r="A35"/>
      <c r="E35" s="10"/>
    </row>
    <row r="36" spans="1:90">
      <c r="A36"/>
      <c r="E36" s="10"/>
    </row>
    <row r="37" spans="1:90">
      <c r="A37"/>
      <c r="D37" s="10"/>
    </row>
  </sheetData>
  <sheetProtection sheet="1" objects="1" scenarios="1" selectLockedCells="1"/>
  <mergeCells count="21">
    <mergeCell ref="C30:E30"/>
    <mergeCell ref="H32:H33"/>
    <mergeCell ref="BZ33:CB33"/>
    <mergeCell ref="AW4:CK4"/>
    <mergeCell ref="J4:AT4"/>
    <mergeCell ref="G5:G24"/>
    <mergeCell ref="G25:G30"/>
    <mergeCell ref="CJ33:CL33"/>
    <mergeCell ref="I33:K33"/>
    <mergeCell ref="R33:T33"/>
    <mergeCell ref="AB33:AD33"/>
    <mergeCell ref="AL33:AN33"/>
    <mergeCell ref="AV33:AX33"/>
    <mergeCell ref="BF33:BH33"/>
    <mergeCell ref="BP33:BR33"/>
    <mergeCell ref="B2:E2"/>
    <mergeCell ref="B3:E3"/>
    <mergeCell ref="C25:E25"/>
    <mergeCell ref="C28:E28"/>
    <mergeCell ref="G4:H4"/>
    <mergeCell ref="C26:E26"/>
  </mergeCells>
  <phoneticPr fontId="1" type="noConversion"/>
  <conditionalFormatting sqref="I5:CK5 I7:CK7 I9:CK9 I11:CK11 I13:CK13 I15:CK15 I17:CK17 I19:CK19 I21:CK21 I23:CK23">
    <cfRule type="cellIs" dxfId="26" priority="82" operator="between">
      <formula>$D5</formula>
      <formula>$E5-1</formula>
    </cfRule>
  </conditionalFormatting>
  <conditionalFormatting sqref="E6 E24 E22 E20 E18 E16 E14 E12 E10 E8">
    <cfRule type="expression" dxfId="25" priority="39">
      <formula>$E6&lt;$D6</formula>
    </cfRule>
  </conditionalFormatting>
  <conditionalFormatting sqref="D11">
    <cfRule type="expression" dxfId="24" priority="11">
      <formula>$E11&lt;$D11</formula>
    </cfRule>
  </conditionalFormatting>
  <conditionalFormatting sqref="E9">
    <cfRule type="expression" dxfId="23" priority="10">
      <formula>$E9&lt;$D9</formula>
    </cfRule>
  </conditionalFormatting>
  <conditionalFormatting sqref="D23">
    <cfRule type="expression" dxfId="22" priority="23">
      <formula>$E23&lt;$D23</formula>
    </cfRule>
  </conditionalFormatting>
  <conditionalFormatting sqref="E21">
    <cfRule type="expression" dxfId="21" priority="22">
      <formula>$E21&lt;$D21</formula>
    </cfRule>
  </conditionalFormatting>
  <conditionalFormatting sqref="I33">
    <cfRule type="cellIs" dxfId="20" priority="141" operator="between">
      <formula>$B32</formula>
      <formula>$E33-1</formula>
    </cfRule>
  </conditionalFormatting>
  <conditionalFormatting sqref="AB33 AL33 AV33 BF33 BP33 CJ33 BZ33">
    <cfRule type="cellIs" dxfId="19" priority="142" operator="between">
      <formula>$B32</formula>
      <formula>$E33</formula>
    </cfRule>
  </conditionalFormatting>
  <conditionalFormatting sqref="R33">
    <cfRule type="cellIs" dxfId="18" priority="149" operator="between">
      <formula>$B32</formula>
      <formula>$E33-1</formula>
    </cfRule>
  </conditionalFormatting>
  <conditionalFormatting sqref="E23">
    <cfRule type="expression" dxfId="17" priority="24">
      <formula>$E23&lt;$D23</formula>
    </cfRule>
  </conditionalFormatting>
  <conditionalFormatting sqref="D21">
    <cfRule type="expression" dxfId="16" priority="21">
      <formula>$E21&lt;$D21</formula>
    </cfRule>
  </conditionalFormatting>
  <conditionalFormatting sqref="E19">
    <cfRule type="expression" dxfId="15" priority="20">
      <formula>$E19&lt;$D19</formula>
    </cfRule>
  </conditionalFormatting>
  <conditionalFormatting sqref="D19">
    <cfRule type="expression" dxfId="14" priority="19">
      <formula>$E19&lt;$D19</formula>
    </cfRule>
  </conditionalFormatting>
  <conditionalFormatting sqref="E17">
    <cfRule type="expression" dxfId="13" priority="18">
      <formula>$E17&lt;$D17</formula>
    </cfRule>
  </conditionalFormatting>
  <conditionalFormatting sqref="D17">
    <cfRule type="expression" dxfId="12" priority="17">
      <formula>$E17&lt;$D17</formula>
    </cfRule>
  </conditionalFormatting>
  <conditionalFormatting sqref="E15">
    <cfRule type="expression" dxfId="11" priority="16">
      <formula>$E15&lt;$D15</formula>
    </cfRule>
  </conditionalFormatting>
  <conditionalFormatting sqref="D15">
    <cfRule type="expression" dxfId="10" priority="15">
      <formula>$E15&lt;$D15</formula>
    </cfRule>
  </conditionalFormatting>
  <conditionalFormatting sqref="E13">
    <cfRule type="expression" dxfId="9" priority="14">
      <formula>$E13&lt;$D13</formula>
    </cfRule>
  </conditionalFormatting>
  <conditionalFormatting sqref="D13">
    <cfRule type="expression" dxfId="8" priority="13">
      <formula>$E13&lt;$D13</formula>
    </cfRule>
  </conditionalFormatting>
  <conditionalFormatting sqref="E11">
    <cfRule type="expression" dxfId="7" priority="12">
      <formula>$E11&lt;$D11</formula>
    </cfRule>
  </conditionalFormatting>
  <conditionalFormatting sqref="D9">
    <cfRule type="expression" dxfId="6" priority="9">
      <formula>$E9&lt;$D9</formula>
    </cfRule>
  </conditionalFormatting>
  <conditionalFormatting sqref="E7">
    <cfRule type="expression" dxfId="5" priority="8">
      <formula>$E7&lt;$D7</formula>
    </cfRule>
  </conditionalFormatting>
  <conditionalFormatting sqref="D7">
    <cfRule type="expression" dxfId="4" priority="7">
      <formula>$E7&lt;$D7</formula>
    </cfRule>
  </conditionalFormatting>
  <conditionalFormatting sqref="E5">
    <cfRule type="expression" dxfId="3" priority="6">
      <formula>$E5&lt;$D5</formula>
    </cfRule>
  </conditionalFormatting>
  <conditionalFormatting sqref="D5">
    <cfRule type="expression" dxfId="2" priority="5">
      <formula>$E5&lt;$D5</formula>
    </cfRule>
  </conditionalFormatting>
  <conditionalFormatting sqref="C30 C26 C28">
    <cfRule type="expression" dxfId="1" priority="151">
      <formula>$C26&lt;$D26</formula>
    </cfRule>
  </conditionalFormatting>
  <conditionalFormatting sqref="I26:CK26 I30:CK30 I28:CK28">
    <cfRule type="cellIs" dxfId="0" priority="156" operator="between">
      <formula>2015</formula>
      <formula>$C26-1</formula>
    </cfRule>
  </conditionalFormatting>
  <dataValidations xWindow="375" yWindow="177" count="14">
    <dataValidation type="custom" allowBlank="1" showInputMessage="1" showErrorMessage="1" errorTitle="Year out of Range" error="Please enter a year between 2016 and 2095" promptTitle="Start Year Value" prompt="Start Year must be LESS THAN End Year" sqref="D31">
      <formula1>AND($D31&gt;2015,$D31&lt;2096)</formula1>
    </dataValidation>
    <dataValidation type="custom" allowBlank="1" showInputMessage="1" showErrorMessage="1" errorTitle="Year out of Range" error="Please enter a year between 2017 and 2096. The End Year must be greater than the Start Year." promptTitle="End Year Value" prompt="End Year must be GEATER THAN the Start Year" sqref="E31">
      <formula1>AND(AND(E31&gt;2016,E31&lt;2097),E31&gt;#REF!)</formula1>
    </dataValidation>
    <dataValidation allowBlank="1" showInputMessage="1" showErrorMessage="1" promptTitle="Life and Carreer Milestone" prompt="Add your own life and career milestones to the graphic. Leave blank to omit." sqref="A21 A23 A7 A9 A11 A13 A15 A17 A19 A5"/>
    <dataValidation type="custom" allowBlank="1" showInputMessage="1" sqref="D9 D5 D11 D13 D15 D17 D19 D7 D21 D23">
      <formula1>AND($D5&gt;2015,$D5&lt;2096)</formula1>
    </dataValidation>
    <dataValidation type="custom" allowBlank="1" showInputMessage="1" showErrorMessage="1" errorTitle="Number too small" error="Duration must be a postive number" promptTitle="Duration of Milestone" prompt="Please enter the years this milestone covers" sqref="C23 C21 C9 C11 C13 C15 C17 C19 C5 C7">
      <formula1>C5&gt;0</formula1>
    </dataValidation>
    <dataValidation type="whole" showInputMessage="1" showErrorMessage="1" errorTitle="Age out of range" error="Please enter a number between 14 and 100" promptTitle="Your age" prompt="Enter your current age" sqref="B2">
      <formula1>14</formula1>
      <formula2>100</formula2>
    </dataValidation>
    <dataValidation allowBlank="1" showErrorMessage="1" sqref="G4:H4"/>
    <dataValidation type="custom" allowBlank="1" showInputMessage="1" showErrorMessage="1" errorTitle="Age out of range" error="At this age, either your milestone will not appear on the graphic or you have entered an &quot;Age at start&quot; that is younger than your current age." promptTitle="Age at start of milestone" prompt="Enter your age when this milestone begins. &quot;Age at start&quot; must be older than current age. Leave blank to omit." sqref="B5 B23 B21 B7 B17 B15 B13 B11 B9 B19">
      <formula1>OR((B5-$B$2+2016)&lt;2097,B5&gt;=$B$2)</formula1>
    </dataValidation>
    <dataValidation type="whole" allowBlank="1" showInputMessage="1" showErrorMessage="1" promptTitle="Estimated end of term" prompt="A 2006 survey from the American Council on Education determined the average college President had an 8.5 year tenure." sqref="C26:E26">
      <formula1>2013</formula1>
      <formula2>2100</formula2>
    </dataValidation>
    <dataValidation type="whole" allowBlank="1" showInputMessage="1" showErrorMessage="1" errorTitle="Year out of Range" error="Please enter a year between 2013 and 2100" promptTitle="Trustee tenure" prompt="Enter year at which this trustee's term ends" sqref="C28:E28">
      <formula1>2013</formula1>
      <formula2>2100</formula2>
    </dataValidation>
    <dataValidation type="whole" allowBlank="1" showInputMessage="1" showErrorMessage="1" errorTitle="Year out of range" error="Please enter a year between 2013 and 2100" promptTitle="Trustee Tenure" prompt="Enter year at which this trustee's term ends" sqref="C30:E30">
      <formula1>2013</formula1>
      <formula2>2100</formula2>
    </dataValidation>
    <dataValidation allowBlank="1" showInputMessage="1" showErrorMessage="1" promptTitle="Your name" prompt="Personlize the CO2 Timeline by adding your name here" sqref="B3"/>
    <dataValidation type="textLength" allowBlank="1" showInputMessage="1" showErrorMessage="1" errorTitle="Name length limit" error="Please enter between 1 and 25 characters for the name and title" promptTitle="Administrator Name" prompt="Enter the name of one of your institution's Administrators. You may leave blank to omit." sqref="A30 A28 A26">
      <formula1>1</formula1>
      <formula2>25</formula2>
    </dataValidation>
    <dataValidation type="whole" showInputMessage="1" showErrorMessage="1" promptTitle="Administrator Age" prompt="If you aren't sure, an estimate of 50 is a good guess." sqref="B30 B28 B26">
      <formula1>1</formula1>
      <formula2>100</formula2>
    </dataValidation>
  </dataValidations>
  <printOptions horizontalCentered="1" verticalCentered="1"/>
  <pageMargins left="0.5" right="0.5" top="0.5" bottom="0.5" header="0.5" footer="0.5"/>
  <pageSetup scale="85" orientation="landscape" horizontalDpi="4294967292" verticalDpi="4294967292"/>
  <ignoredErrors>
    <ignoredError sqref="T32" evalError="1"/>
  </ignoredErrors>
  <drawing r:id="rId1"/>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About this file</vt:lpstr>
      <vt:lpstr>About Climate Interactive</vt:lpstr>
      <vt:lpstr>Years in Perspective</vt:lpstr>
      <vt:lpstr>Graphic</vt:lpstr>
    </vt:vector>
  </TitlesOfParts>
  <Company>Climate Interactive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 Sawin</dc:creator>
  <cp:lastModifiedBy>Philip Rice</cp:lastModifiedBy>
  <cp:lastPrinted>2013-02-28T22:29:14Z</cp:lastPrinted>
  <dcterms:created xsi:type="dcterms:W3CDTF">2012-12-07T18:03:39Z</dcterms:created>
  <dcterms:modified xsi:type="dcterms:W3CDTF">2013-03-06T15:15:18Z</dcterms:modified>
</cp:coreProperties>
</file>